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viel.s\Desktop\TRASPARENZA\GARE E AFFIDAMENTI\"/>
    </mc:Choice>
  </mc:AlternateContent>
  <xr:revisionPtr revIDLastSave="0" documentId="13_ncr:1_{32A1BDE5-7C24-4ED6-9059-416FE605D104}" xr6:coauthVersionLast="45" xr6:coauthVersionMax="45" xr10:uidLastSave="{00000000-0000-0000-0000-000000000000}"/>
  <bookViews>
    <workbookView xWindow="-120" yWindow="-120" windowWidth="20730" windowHeight="11160" activeTab="7" xr2:uid="{00000000-000D-0000-FFFF-FFFF00000000}"/>
  </bookViews>
  <sheets>
    <sheet name="2013" sheetId="3" r:id="rId1"/>
    <sheet name="2014" sheetId="4" r:id="rId2"/>
    <sheet name="2015" sheetId="1" r:id="rId3"/>
    <sheet name="2016" sheetId="5" r:id="rId4"/>
    <sheet name="2017" sheetId="6" r:id="rId5"/>
    <sheet name="2018" sheetId="7" r:id="rId6"/>
    <sheet name="2019" sheetId="8" r:id="rId7"/>
    <sheet name="2020" sheetId="9" r:id="rId8"/>
  </sheets>
  <externalReferences>
    <externalReference r:id="rId9"/>
  </externalReferences>
  <definedNames>
    <definedName name="_xlnm._FilterDatabase" localSheetId="2" hidden="1">'2015'!$A$1:$M$280</definedName>
    <definedName name="_xlnm._FilterDatabase" localSheetId="3" hidden="1">'2016'!$A$1:$L$271</definedName>
    <definedName name="_xlnm._FilterDatabase" localSheetId="4" hidden="1">'2017'!$A$1:$M$373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9" i="8" l="1"/>
  <c r="F64" i="8"/>
  <c r="F18" i="8"/>
  <c r="F208" i="7" l="1"/>
  <c r="F200" i="7"/>
  <c r="F165" i="7"/>
  <c r="E378" i="6"/>
  <c r="G378" i="6"/>
  <c r="F347" i="6"/>
  <c r="F336" i="6"/>
  <c r="F277" i="6"/>
  <c r="I282" i="1"/>
  <c r="H282" i="1"/>
  <c r="E273" i="5"/>
  <c r="G273" i="5"/>
  <c r="F273" i="5"/>
  <c r="J280" i="1"/>
  <c r="F280" i="1"/>
  <c r="G280" i="1"/>
  <c r="K280" i="1" s="1"/>
  <c r="E280" i="1"/>
  <c r="B280" i="1"/>
  <c r="J279" i="1"/>
  <c r="F279" i="1"/>
  <c r="G279" i="1" s="1"/>
  <c r="K279" i="1" s="1"/>
  <c r="E279" i="1"/>
  <c r="B279" i="1"/>
  <c r="J278" i="1"/>
  <c r="F278" i="1"/>
  <c r="G278" i="1" s="1"/>
  <c r="K278" i="1" s="1"/>
  <c r="E278" i="1"/>
  <c r="B278" i="1"/>
  <c r="J277" i="1"/>
  <c r="F277" i="1"/>
  <c r="G277" i="1" s="1"/>
  <c r="K277" i="1" s="1"/>
  <c r="E277" i="1"/>
  <c r="B277" i="1"/>
  <c r="J276" i="1"/>
  <c r="F276" i="1"/>
  <c r="G276" i="1" s="1"/>
  <c r="K276" i="1" s="1"/>
  <c r="E276" i="1"/>
  <c r="B276" i="1"/>
  <c r="J274" i="1"/>
  <c r="F274" i="1"/>
  <c r="G274" i="1" s="1"/>
  <c r="K274" i="1" s="1"/>
  <c r="E274" i="1"/>
  <c r="B274" i="1"/>
  <c r="J273" i="1"/>
  <c r="F273" i="1"/>
  <c r="G273" i="1" s="1"/>
  <c r="K273" i="1" s="1"/>
  <c r="E273" i="1"/>
  <c r="B273" i="1"/>
  <c r="J272" i="1"/>
  <c r="F272" i="1"/>
  <c r="G272" i="1" s="1"/>
  <c r="K272" i="1" s="1"/>
  <c r="E272" i="1"/>
  <c r="B272" i="1"/>
  <c r="J271" i="1"/>
  <c r="F271" i="1"/>
  <c r="G271" i="1" s="1"/>
  <c r="K271" i="1" s="1"/>
  <c r="E271" i="1"/>
  <c r="B271" i="1"/>
  <c r="J270" i="1"/>
  <c r="F270" i="1"/>
  <c r="G270" i="1" s="1"/>
  <c r="K270" i="1" s="1"/>
  <c r="E270" i="1"/>
  <c r="B270" i="1"/>
  <c r="J269" i="1"/>
  <c r="F269" i="1"/>
  <c r="G269" i="1"/>
  <c r="K269" i="1" s="1"/>
  <c r="E269" i="1"/>
  <c r="B269" i="1"/>
  <c r="J268" i="1"/>
  <c r="F268" i="1"/>
  <c r="G268" i="1" s="1"/>
  <c r="K268" i="1" s="1"/>
  <c r="E268" i="1"/>
  <c r="B268" i="1"/>
  <c r="J267" i="1"/>
  <c r="F267" i="1"/>
  <c r="G267" i="1" s="1"/>
  <c r="K267" i="1" s="1"/>
  <c r="E267" i="1"/>
  <c r="B267" i="1"/>
  <c r="J266" i="1"/>
  <c r="F266" i="1"/>
  <c r="G266" i="1" s="1"/>
  <c r="K266" i="1" s="1"/>
  <c r="E266" i="1"/>
  <c r="B266" i="1"/>
  <c r="F265" i="1"/>
  <c r="G265" i="1" s="1"/>
  <c r="K265" i="1" s="1"/>
  <c r="E265" i="1"/>
  <c r="B265" i="1"/>
  <c r="J264" i="1"/>
  <c r="F264" i="1"/>
  <c r="G264" i="1" s="1"/>
  <c r="K264" i="1" s="1"/>
  <c r="E264" i="1"/>
  <c r="B264" i="1"/>
  <c r="J263" i="1"/>
  <c r="F263" i="1"/>
  <c r="G263" i="1" s="1"/>
  <c r="K263" i="1"/>
  <c r="E263" i="1"/>
  <c r="B263" i="1"/>
  <c r="J262" i="1"/>
  <c r="F262" i="1"/>
  <c r="G262" i="1"/>
  <c r="K262" i="1" s="1"/>
  <c r="E262" i="1"/>
  <c r="B262" i="1"/>
  <c r="J261" i="1"/>
  <c r="F261" i="1"/>
  <c r="G261" i="1" s="1"/>
  <c r="K261" i="1" s="1"/>
  <c r="E261" i="1"/>
  <c r="B261" i="1"/>
  <c r="J260" i="1"/>
  <c r="F260" i="1"/>
  <c r="G260" i="1" s="1"/>
  <c r="K260" i="1" s="1"/>
  <c r="E260" i="1"/>
  <c r="B260" i="1"/>
  <c r="J259" i="1"/>
  <c r="F259" i="1"/>
  <c r="G259" i="1" s="1"/>
  <c r="K259" i="1" s="1"/>
  <c r="E259" i="1"/>
  <c r="B259" i="1"/>
  <c r="J258" i="1"/>
  <c r="F258" i="1"/>
  <c r="G258" i="1" s="1"/>
  <c r="K258" i="1" s="1"/>
  <c r="E258" i="1"/>
  <c r="B258" i="1"/>
  <c r="J257" i="1"/>
  <c r="F257" i="1"/>
  <c r="G257" i="1" s="1"/>
  <c r="K257" i="1" s="1"/>
  <c r="E257" i="1"/>
  <c r="B257" i="1"/>
  <c r="J256" i="1"/>
  <c r="F256" i="1"/>
  <c r="G256" i="1" s="1"/>
  <c r="K256" i="1" s="1"/>
  <c r="E256" i="1"/>
  <c r="B256" i="1"/>
  <c r="J255" i="1"/>
  <c r="F255" i="1"/>
  <c r="G255" i="1" s="1"/>
  <c r="K255" i="1" s="1"/>
  <c r="E255" i="1"/>
  <c r="B255" i="1"/>
  <c r="J254" i="1"/>
  <c r="F254" i="1"/>
  <c r="G254" i="1" s="1"/>
  <c r="K254" i="1" s="1"/>
  <c r="E254" i="1"/>
  <c r="B254" i="1"/>
  <c r="J253" i="1"/>
  <c r="F253" i="1"/>
  <c r="G253" i="1" s="1"/>
  <c r="K253" i="1" s="1"/>
  <c r="E253" i="1"/>
  <c r="B253" i="1"/>
  <c r="J252" i="1"/>
  <c r="F252" i="1"/>
  <c r="G252" i="1"/>
  <c r="K252" i="1" s="1"/>
  <c r="E252" i="1"/>
  <c r="B252" i="1"/>
  <c r="J251" i="1"/>
  <c r="F251" i="1"/>
  <c r="G251" i="1" s="1"/>
  <c r="K251" i="1"/>
  <c r="E251" i="1"/>
  <c r="B251" i="1"/>
  <c r="J250" i="1"/>
  <c r="F250" i="1"/>
  <c r="G250" i="1" s="1"/>
  <c r="K250" i="1" s="1"/>
  <c r="E250" i="1"/>
  <c r="B250" i="1"/>
  <c r="J249" i="1"/>
  <c r="F249" i="1"/>
  <c r="G249" i="1" s="1"/>
  <c r="K249" i="1" s="1"/>
  <c r="E249" i="1"/>
  <c r="B249" i="1"/>
  <c r="J248" i="1"/>
  <c r="F248" i="1"/>
  <c r="G248" i="1" s="1"/>
  <c r="K248" i="1" s="1"/>
  <c r="E248" i="1"/>
  <c r="B248" i="1"/>
  <c r="J247" i="1"/>
  <c r="F247" i="1"/>
  <c r="G247" i="1" s="1"/>
  <c r="K247" i="1" s="1"/>
  <c r="E247" i="1"/>
  <c r="B247" i="1"/>
  <c r="J246" i="1"/>
  <c r="F246" i="1"/>
  <c r="G246" i="1" s="1"/>
  <c r="K246" i="1" s="1"/>
  <c r="E246" i="1"/>
  <c r="B246" i="1"/>
  <c r="J245" i="1"/>
  <c r="F245" i="1"/>
  <c r="G245" i="1" s="1"/>
  <c r="K245" i="1" s="1"/>
  <c r="E245" i="1"/>
  <c r="B245" i="1"/>
  <c r="J243" i="1"/>
  <c r="F243" i="1"/>
  <c r="G243" i="1" s="1"/>
  <c r="K243" i="1" s="1"/>
  <c r="E243" i="1"/>
  <c r="B243" i="1"/>
  <c r="J242" i="1"/>
  <c r="F242" i="1"/>
  <c r="G242" i="1" s="1"/>
  <c r="K242" i="1" s="1"/>
  <c r="E242" i="1"/>
  <c r="B242" i="1"/>
  <c r="J241" i="1"/>
  <c r="F241" i="1"/>
  <c r="G241" i="1"/>
  <c r="K241" i="1" s="1"/>
  <c r="E241" i="1"/>
  <c r="B241" i="1"/>
  <c r="J240" i="1"/>
  <c r="F240" i="1"/>
  <c r="G240" i="1" s="1"/>
  <c r="K240" i="1" s="1"/>
  <c r="E240" i="1"/>
  <c r="B240" i="1"/>
  <c r="J239" i="1"/>
  <c r="F239" i="1"/>
  <c r="G239" i="1" s="1"/>
  <c r="K239" i="1" s="1"/>
  <c r="E239" i="1"/>
  <c r="B239" i="1"/>
  <c r="J238" i="1"/>
  <c r="F238" i="1"/>
  <c r="G238" i="1" s="1"/>
  <c r="K238" i="1"/>
  <c r="E238" i="1"/>
  <c r="B238" i="1"/>
  <c r="J237" i="1"/>
  <c r="F237" i="1"/>
  <c r="G237" i="1" s="1"/>
  <c r="K237" i="1" s="1"/>
  <c r="E237" i="1"/>
  <c r="B237" i="1"/>
  <c r="J236" i="1"/>
  <c r="F236" i="1"/>
  <c r="G236" i="1" s="1"/>
  <c r="K236" i="1" s="1"/>
  <c r="E236" i="1"/>
  <c r="B236" i="1"/>
  <c r="J235" i="1"/>
  <c r="F235" i="1"/>
  <c r="G235" i="1" s="1"/>
  <c r="K235" i="1" s="1"/>
  <c r="E235" i="1"/>
  <c r="B235" i="1"/>
  <c r="J234" i="1"/>
  <c r="F234" i="1"/>
  <c r="G234" i="1" s="1"/>
  <c r="K234" i="1" s="1"/>
  <c r="E234" i="1"/>
  <c r="B234" i="1"/>
  <c r="J233" i="1"/>
  <c r="F233" i="1"/>
  <c r="G233" i="1" s="1"/>
  <c r="K233" i="1" s="1"/>
  <c r="E233" i="1"/>
  <c r="B233" i="1"/>
  <c r="J232" i="1"/>
  <c r="F232" i="1"/>
  <c r="G232" i="1" s="1"/>
  <c r="K232" i="1" s="1"/>
  <c r="E232" i="1"/>
  <c r="B232" i="1"/>
  <c r="J231" i="1"/>
  <c r="F231" i="1"/>
  <c r="G231" i="1" s="1"/>
  <c r="K231" i="1" s="1"/>
  <c r="E231" i="1"/>
  <c r="B231" i="1"/>
  <c r="J230" i="1"/>
  <c r="F230" i="1"/>
  <c r="G230" i="1" s="1"/>
  <c r="K230" i="1"/>
  <c r="E230" i="1"/>
  <c r="B230" i="1"/>
  <c r="J229" i="1"/>
  <c r="F229" i="1"/>
  <c r="G229" i="1"/>
  <c r="K229" i="1" s="1"/>
  <c r="E229" i="1"/>
  <c r="B229" i="1"/>
  <c r="J228" i="1"/>
  <c r="F228" i="1"/>
  <c r="G228" i="1" s="1"/>
  <c r="K228" i="1" s="1"/>
  <c r="E228" i="1"/>
  <c r="B228" i="1"/>
  <c r="J227" i="1"/>
  <c r="F227" i="1"/>
  <c r="G227" i="1" s="1"/>
  <c r="K227" i="1" s="1"/>
  <c r="E227" i="1"/>
  <c r="B227" i="1"/>
  <c r="J226" i="1"/>
  <c r="F226" i="1"/>
  <c r="G226" i="1" s="1"/>
  <c r="K226" i="1" s="1"/>
  <c r="E226" i="1"/>
  <c r="B226" i="1"/>
  <c r="J225" i="1"/>
  <c r="F225" i="1"/>
  <c r="G225" i="1" s="1"/>
  <c r="K225" i="1" s="1"/>
  <c r="E225" i="1"/>
  <c r="B225" i="1"/>
  <c r="J224" i="1"/>
  <c r="F224" i="1"/>
  <c r="G224" i="1" s="1"/>
  <c r="K224" i="1" s="1"/>
  <c r="E224" i="1"/>
  <c r="B224" i="1"/>
  <c r="J223" i="1"/>
  <c r="F223" i="1"/>
  <c r="G223" i="1" s="1"/>
  <c r="K223" i="1" s="1"/>
  <c r="E223" i="1"/>
  <c r="B223" i="1"/>
  <c r="J222" i="1"/>
  <c r="F222" i="1"/>
  <c r="G222" i="1" s="1"/>
  <c r="K222" i="1" s="1"/>
  <c r="E222" i="1"/>
  <c r="B222" i="1"/>
  <c r="J221" i="1"/>
  <c r="F221" i="1"/>
  <c r="G221" i="1"/>
  <c r="K221" i="1" s="1"/>
  <c r="E221" i="1"/>
  <c r="B221" i="1"/>
  <c r="J220" i="1"/>
  <c r="F220" i="1"/>
  <c r="G220" i="1" s="1"/>
  <c r="K220" i="1" s="1"/>
  <c r="E220" i="1"/>
  <c r="B220" i="1"/>
  <c r="J219" i="1"/>
  <c r="F219" i="1"/>
  <c r="G219" i="1" s="1"/>
  <c r="K219" i="1" s="1"/>
  <c r="E219" i="1"/>
  <c r="B219" i="1"/>
  <c r="J218" i="1"/>
  <c r="F218" i="1"/>
  <c r="G218" i="1" s="1"/>
  <c r="K218" i="1"/>
  <c r="E218" i="1"/>
  <c r="B218" i="1"/>
  <c r="J217" i="1"/>
  <c r="F217" i="1"/>
  <c r="G217" i="1" s="1"/>
  <c r="K217" i="1" s="1"/>
  <c r="E217" i="1"/>
  <c r="B217" i="1"/>
  <c r="J215" i="1"/>
  <c r="F215" i="1"/>
  <c r="G215" i="1" s="1"/>
  <c r="K215" i="1" s="1"/>
  <c r="E215" i="1"/>
  <c r="B215" i="1"/>
  <c r="J214" i="1"/>
  <c r="F214" i="1"/>
  <c r="G214" i="1" s="1"/>
  <c r="K214" i="1" s="1"/>
  <c r="E214" i="1"/>
  <c r="B214" i="1"/>
  <c r="J213" i="1"/>
  <c r="F213" i="1"/>
  <c r="G213" i="1" s="1"/>
  <c r="K213" i="1" s="1"/>
  <c r="E213" i="1"/>
  <c r="B213" i="1"/>
  <c r="J212" i="1"/>
  <c r="F212" i="1"/>
  <c r="G212" i="1"/>
  <c r="K212" i="1" s="1"/>
  <c r="E212" i="1"/>
  <c r="B212" i="1"/>
  <c r="J211" i="1"/>
  <c r="F211" i="1"/>
  <c r="G211" i="1" s="1"/>
  <c r="K211" i="1" s="1"/>
  <c r="E211" i="1"/>
  <c r="B211" i="1"/>
  <c r="J210" i="1"/>
  <c r="F210" i="1"/>
  <c r="G210" i="1"/>
  <c r="K210" i="1" s="1"/>
  <c r="E210" i="1"/>
  <c r="B210" i="1"/>
  <c r="J209" i="1"/>
  <c r="F209" i="1"/>
  <c r="G209" i="1" s="1"/>
  <c r="K209" i="1" s="1"/>
  <c r="E209" i="1"/>
  <c r="B209" i="1"/>
  <c r="J208" i="1"/>
  <c r="F208" i="1"/>
  <c r="G208" i="1" s="1"/>
  <c r="K208" i="1" s="1"/>
  <c r="E208" i="1"/>
  <c r="B208" i="1"/>
  <c r="J207" i="1"/>
  <c r="F207" i="1"/>
  <c r="G207" i="1" s="1"/>
  <c r="K207" i="1" s="1"/>
  <c r="E207" i="1"/>
  <c r="B207" i="1"/>
  <c r="J206" i="1"/>
  <c r="F206" i="1"/>
  <c r="G206" i="1" s="1"/>
  <c r="K206" i="1" s="1"/>
  <c r="E206" i="1"/>
  <c r="B206" i="1"/>
  <c r="J205" i="1"/>
  <c r="F205" i="1"/>
  <c r="G205" i="1" s="1"/>
  <c r="K205" i="1"/>
  <c r="E205" i="1"/>
  <c r="B205" i="1"/>
  <c r="J204" i="1"/>
  <c r="F204" i="1"/>
  <c r="G204" i="1"/>
  <c r="K204" i="1" s="1"/>
  <c r="E204" i="1"/>
  <c r="B204" i="1"/>
  <c r="J203" i="1"/>
  <c r="F203" i="1"/>
  <c r="G203" i="1" s="1"/>
  <c r="K203" i="1" s="1"/>
  <c r="E203" i="1"/>
  <c r="B203" i="1"/>
  <c r="J202" i="1"/>
  <c r="F202" i="1"/>
  <c r="G202" i="1" s="1"/>
  <c r="K202" i="1" s="1"/>
  <c r="E202" i="1"/>
  <c r="B202" i="1"/>
  <c r="J199" i="1"/>
  <c r="F199" i="1"/>
  <c r="G199" i="1" s="1"/>
  <c r="K199" i="1" s="1"/>
  <c r="E199" i="1"/>
  <c r="B199" i="1"/>
  <c r="J198" i="1"/>
  <c r="F198" i="1"/>
  <c r="G198" i="1" s="1"/>
  <c r="K198" i="1" s="1"/>
  <c r="E198" i="1"/>
  <c r="B198" i="1"/>
  <c r="J197" i="1"/>
  <c r="F197" i="1"/>
  <c r="G197" i="1" s="1"/>
  <c r="K197" i="1" s="1"/>
  <c r="E197" i="1"/>
  <c r="B197" i="1"/>
  <c r="J196" i="1"/>
  <c r="F196" i="1"/>
  <c r="G196" i="1"/>
  <c r="K196" i="1" s="1"/>
  <c r="E196" i="1"/>
  <c r="B196" i="1"/>
  <c r="J195" i="1"/>
  <c r="F195" i="1"/>
  <c r="G195" i="1" s="1"/>
  <c r="K195" i="1" s="1"/>
  <c r="E195" i="1"/>
  <c r="B195" i="1"/>
  <c r="J194" i="1"/>
  <c r="F194" i="1"/>
  <c r="G194" i="1"/>
  <c r="K194" i="1" s="1"/>
  <c r="E194" i="1"/>
  <c r="B194" i="1"/>
  <c r="J193" i="1"/>
  <c r="F193" i="1"/>
  <c r="G193" i="1" s="1"/>
  <c r="K193" i="1" s="1"/>
  <c r="E193" i="1"/>
  <c r="B193" i="1"/>
  <c r="J192" i="1"/>
  <c r="F192" i="1"/>
  <c r="G192" i="1" s="1"/>
  <c r="K192" i="1" s="1"/>
  <c r="E192" i="1"/>
  <c r="B192" i="1"/>
  <c r="J191" i="1"/>
  <c r="F191" i="1"/>
  <c r="G191" i="1" s="1"/>
  <c r="K191" i="1" s="1"/>
  <c r="E191" i="1"/>
  <c r="B191" i="1"/>
  <c r="J190" i="1"/>
  <c r="F190" i="1"/>
  <c r="G190" i="1" s="1"/>
  <c r="K190" i="1" s="1"/>
  <c r="E190" i="1"/>
  <c r="B190" i="1"/>
  <c r="J189" i="1"/>
  <c r="F189" i="1"/>
  <c r="G189" i="1" s="1"/>
  <c r="K189" i="1"/>
  <c r="E189" i="1"/>
  <c r="B189" i="1"/>
  <c r="J188" i="1"/>
  <c r="F188" i="1"/>
  <c r="G188" i="1"/>
  <c r="K188" i="1" s="1"/>
  <c r="E188" i="1"/>
  <c r="B188" i="1"/>
  <c r="J187" i="1"/>
  <c r="F187" i="1"/>
  <c r="G187" i="1" s="1"/>
  <c r="K187" i="1" s="1"/>
  <c r="E187" i="1"/>
  <c r="B187" i="1"/>
  <c r="J186" i="1"/>
  <c r="F186" i="1"/>
  <c r="G186" i="1" s="1"/>
  <c r="K186" i="1" s="1"/>
  <c r="E186" i="1"/>
  <c r="B186" i="1"/>
  <c r="J185" i="1"/>
  <c r="F185" i="1"/>
  <c r="G185" i="1" s="1"/>
  <c r="K185" i="1" s="1"/>
  <c r="E185" i="1"/>
  <c r="B185" i="1"/>
  <c r="J184" i="1"/>
  <c r="F184" i="1"/>
  <c r="G184" i="1" s="1"/>
  <c r="K184" i="1" s="1"/>
  <c r="E184" i="1"/>
  <c r="B184" i="1"/>
  <c r="J183" i="1"/>
  <c r="F183" i="1"/>
  <c r="G183" i="1" s="1"/>
  <c r="K183" i="1" s="1"/>
  <c r="E183" i="1"/>
  <c r="B183" i="1"/>
  <c r="J181" i="1"/>
  <c r="F181" i="1"/>
  <c r="G181" i="1" s="1"/>
  <c r="K181" i="1" s="1"/>
  <c r="E181" i="1"/>
  <c r="B181" i="1"/>
  <c r="J180" i="1"/>
  <c r="F180" i="1"/>
  <c r="G180" i="1" s="1"/>
  <c r="K180" i="1"/>
  <c r="E180" i="1"/>
  <c r="B180" i="1"/>
  <c r="J179" i="1"/>
  <c r="F179" i="1"/>
  <c r="G179" i="1" s="1"/>
  <c r="K179" i="1" s="1"/>
  <c r="E179" i="1"/>
  <c r="B179" i="1"/>
  <c r="J178" i="1"/>
  <c r="F178" i="1"/>
  <c r="G178" i="1" s="1"/>
  <c r="K178" i="1" s="1"/>
  <c r="E178" i="1"/>
  <c r="B178" i="1"/>
  <c r="J177" i="1"/>
  <c r="F177" i="1"/>
  <c r="G177" i="1" s="1"/>
  <c r="K177" i="1" s="1"/>
  <c r="E177" i="1"/>
  <c r="B177" i="1"/>
  <c r="J176" i="1"/>
  <c r="F176" i="1"/>
  <c r="G176" i="1" s="1"/>
  <c r="K176" i="1" s="1"/>
  <c r="E176" i="1"/>
  <c r="B176" i="1"/>
  <c r="J175" i="1"/>
  <c r="F175" i="1"/>
  <c r="G175" i="1"/>
  <c r="K175" i="1"/>
  <c r="E175" i="1"/>
  <c r="B175" i="1"/>
  <c r="J174" i="1"/>
  <c r="F174" i="1"/>
  <c r="G174" i="1" s="1"/>
  <c r="K174" i="1" s="1"/>
  <c r="E174" i="1"/>
  <c r="B174" i="1"/>
  <c r="J173" i="1"/>
  <c r="F173" i="1"/>
  <c r="G173" i="1" s="1"/>
  <c r="K173" i="1" s="1"/>
  <c r="E173" i="1"/>
  <c r="B173" i="1"/>
  <c r="J172" i="1"/>
  <c r="F172" i="1"/>
  <c r="G172" i="1" s="1"/>
  <c r="K172" i="1" s="1"/>
  <c r="E172" i="1"/>
  <c r="B172" i="1"/>
  <c r="J171" i="1"/>
  <c r="F171" i="1"/>
  <c r="G171" i="1" s="1"/>
  <c r="K171" i="1" s="1"/>
  <c r="E171" i="1"/>
  <c r="B171" i="1"/>
  <c r="J170" i="1"/>
  <c r="F170" i="1"/>
  <c r="G170" i="1" s="1"/>
  <c r="K170" i="1"/>
  <c r="E170" i="1"/>
  <c r="B170" i="1"/>
  <c r="J169" i="1"/>
  <c r="F169" i="1"/>
  <c r="G169" i="1" s="1"/>
  <c r="K169" i="1" s="1"/>
  <c r="E169" i="1"/>
  <c r="B169" i="1"/>
  <c r="J168" i="1"/>
  <c r="F168" i="1"/>
  <c r="G168" i="1" s="1"/>
  <c r="K168" i="1" s="1"/>
  <c r="E168" i="1"/>
  <c r="B168" i="1"/>
  <c r="J167" i="1"/>
  <c r="F167" i="1"/>
  <c r="G167" i="1"/>
  <c r="K167" i="1" s="1"/>
  <c r="E167" i="1"/>
  <c r="B167" i="1"/>
  <c r="J166" i="1"/>
  <c r="F166" i="1"/>
  <c r="G166" i="1" s="1"/>
  <c r="K166" i="1" s="1"/>
  <c r="E166" i="1"/>
  <c r="B166" i="1"/>
  <c r="J165" i="1"/>
  <c r="F165" i="1"/>
  <c r="G165" i="1" s="1"/>
  <c r="K165" i="1" s="1"/>
  <c r="E165" i="1"/>
  <c r="B165" i="1"/>
  <c r="J164" i="1"/>
  <c r="F164" i="1"/>
  <c r="G164" i="1" s="1"/>
  <c r="K164" i="1" s="1"/>
  <c r="E164" i="1"/>
  <c r="B164" i="1"/>
  <c r="J163" i="1"/>
  <c r="F163" i="1"/>
  <c r="G163" i="1"/>
  <c r="K163" i="1" s="1"/>
  <c r="E163" i="1"/>
  <c r="B163" i="1"/>
  <c r="J162" i="1"/>
  <c r="F162" i="1"/>
  <c r="G162" i="1" s="1"/>
  <c r="K162" i="1"/>
  <c r="E162" i="1"/>
  <c r="B162" i="1"/>
  <c r="J161" i="1"/>
  <c r="F161" i="1"/>
  <c r="G161" i="1" s="1"/>
  <c r="K161" i="1" s="1"/>
  <c r="E161" i="1"/>
  <c r="B161" i="1"/>
  <c r="J160" i="1"/>
  <c r="F160" i="1"/>
  <c r="G160" i="1" s="1"/>
  <c r="K160" i="1" s="1"/>
  <c r="E160" i="1"/>
  <c r="B160" i="1"/>
  <c r="J159" i="1"/>
  <c r="F159" i="1"/>
  <c r="G159" i="1" s="1"/>
  <c r="K159" i="1" s="1"/>
  <c r="E159" i="1"/>
  <c r="B159" i="1"/>
  <c r="J158" i="1"/>
  <c r="F158" i="1"/>
  <c r="G158" i="1" s="1"/>
  <c r="K158" i="1" s="1"/>
  <c r="E158" i="1"/>
  <c r="B158" i="1"/>
  <c r="J157" i="1"/>
  <c r="F157" i="1"/>
  <c r="G157" i="1" s="1"/>
  <c r="K157" i="1" s="1"/>
  <c r="E157" i="1"/>
  <c r="B157" i="1"/>
  <c r="J156" i="1"/>
  <c r="F156" i="1"/>
  <c r="G156" i="1" s="1"/>
  <c r="K156" i="1"/>
  <c r="E156" i="1"/>
  <c r="B156" i="1"/>
  <c r="J155" i="1"/>
  <c r="F155" i="1"/>
  <c r="G155" i="1"/>
  <c r="K155" i="1" s="1"/>
  <c r="E155" i="1"/>
  <c r="B155" i="1"/>
  <c r="J154" i="1"/>
  <c r="F154" i="1"/>
  <c r="G154" i="1" s="1"/>
  <c r="K154" i="1" s="1"/>
  <c r="E154" i="1"/>
  <c r="B154" i="1"/>
  <c r="J153" i="1"/>
  <c r="F153" i="1"/>
  <c r="G153" i="1" s="1"/>
  <c r="K153" i="1" s="1"/>
  <c r="E153" i="1"/>
  <c r="B153" i="1"/>
  <c r="J152" i="1"/>
  <c r="F152" i="1"/>
  <c r="G152" i="1" s="1"/>
  <c r="K152" i="1" s="1"/>
  <c r="E152" i="1"/>
  <c r="B152" i="1"/>
  <c r="J151" i="1"/>
  <c r="F151" i="1"/>
  <c r="G151" i="1" s="1"/>
  <c r="K151" i="1" s="1"/>
  <c r="E151" i="1"/>
  <c r="B151" i="1"/>
  <c r="J150" i="1"/>
  <c r="F150" i="1"/>
  <c r="G150" i="1" s="1"/>
  <c r="K150" i="1" s="1"/>
  <c r="E150" i="1"/>
  <c r="B150" i="1"/>
  <c r="J149" i="1"/>
  <c r="F149" i="1"/>
  <c r="G149" i="1" s="1"/>
  <c r="K149" i="1" s="1"/>
  <c r="E149" i="1"/>
  <c r="B149" i="1"/>
  <c r="J148" i="1"/>
  <c r="F148" i="1"/>
  <c r="G148" i="1" s="1"/>
  <c r="K148" i="1"/>
  <c r="E148" i="1"/>
  <c r="B148" i="1"/>
  <c r="J147" i="1"/>
  <c r="F147" i="1"/>
  <c r="G147" i="1" s="1"/>
  <c r="K147" i="1" s="1"/>
  <c r="E147" i="1"/>
  <c r="B147" i="1"/>
  <c r="J146" i="1"/>
  <c r="F146" i="1"/>
  <c r="G146" i="1" s="1"/>
  <c r="K146" i="1" s="1"/>
  <c r="E146" i="1"/>
  <c r="B146" i="1"/>
  <c r="J145" i="1"/>
  <c r="F145" i="1"/>
  <c r="G145" i="1" s="1"/>
  <c r="K145" i="1" s="1"/>
  <c r="E145" i="1"/>
  <c r="B145" i="1"/>
  <c r="J143" i="1"/>
  <c r="F143" i="1"/>
  <c r="G143" i="1" s="1"/>
  <c r="K143" i="1" s="1"/>
  <c r="E143" i="1"/>
  <c r="B143" i="1"/>
  <c r="J142" i="1"/>
  <c r="F142" i="1"/>
  <c r="G142" i="1"/>
  <c r="K142" i="1"/>
  <c r="E142" i="1"/>
  <c r="B142" i="1"/>
  <c r="J141" i="1"/>
  <c r="F141" i="1"/>
  <c r="G141" i="1" s="1"/>
  <c r="K141" i="1" s="1"/>
  <c r="E141" i="1"/>
  <c r="B141" i="1"/>
  <c r="J140" i="1"/>
  <c r="F140" i="1"/>
  <c r="G140" i="1" s="1"/>
  <c r="K140" i="1" s="1"/>
  <c r="E140" i="1"/>
  <c r="B140" i="1"/>
  <c r="J139" i="1"/>
  <c r="F139" i="1"/>
  <c r="G139" i="1" s="1"/>
  <c r="K139" i="1" s="1"/>
  <c r="E139" i="1"/>
  <c r="B139" i="1"/>
  <c r="J138" i="1"/>
  <c r="F138" i="1"/>
  <c r="G138" i="1" s="1"/>
  <c r="K138" i="1" s="1"/>
  <c r="E138" i="1"/>
  <c r="B138" i="1"/>
  <c r="J137" i="1"/>
  <c r="F137" i="1"/>
  <c r="G137" i="1" s="1"/>
  <c r="K137" i="1"/>
  <c r="E137" i="1"/>
  <c r="B137" i="1"/>
  <c r="J136" i="1"/>
  <c r="F136" i="1"/>
  <c r="G136" i="1" s="1"/>
  <c r="K136" i="1" s="1"/>
  <c r="E136" i="1"/>
  <c r="B136" i="1"/>
  <c r="J135" i="1"/>
  <c r="F135" i="1"/>
  <c r="G135" i="1" s="1"/>
  <c r="K135" i="1" s="1"/>
  <c r="E135" i="1"/>
  <c r="B135" i="1"/>
  <c r="J134" i="1"/>
  <c r="F134" i="1"/>
  <c r="G134" i="1"/>
  <c r="K134" i="1" s="1"/>
  <c r="E134" i="1"/>
  <c r="B134" i="1"/>
  <c r="J133" i="1"/>
  <c r="F133" i="1"/>
  <c r="G133" i="1" s="1"/>
  <c r="K133" i="1" s="1"/>
  <c r="E133" i="1"/>
  <c r="B133" i="1"/>
  <c r="J132" i="1"/>
  <c r="F132" i="1"/>
  <c r="G132" i="1" s="1"/>
  <c r="K132" i="1" s="1"/>
  <c r="E132" i="1"/>
  <c r="B132" i="1"/>
  <c r="J131" i="1"/>
  <c r="F131" i="1"/>
  <c r="G131" i="1" s="1"/>
  <c r="K131" i="1" s="1"/>
  <c r="E131" i="1"/>
  <c r="B131" i="1"/>
  <c r="J130" i="1"/>
  <c r="F130" i="1"/>
  <c r="G130" i="1"/>
  <c r="K130" i="1" s="1"/>
  <c r="E130" i="1"/>
  <c r="B130" i="1"/>
  <c r="J129" i="1"/>
  <c r="F129" i="1"/>
  <c r="G129" i="1" s="1"/>
  <c r="K129" i="1"/>
  <c r="E129" i="1"/>
  <c r="B129" i="1"/>
  <c r="J128" i="1"/>
  <c r="F128" i="1"/>
  <c r="G128" i="1" s="1"/>
  <c r="K128" i="1" s="1"/>
  <c r="E128" i="1"/>
  <c r="B128" i="1"/>
  <c r="J127" i="1"/>
  <c r="F127" i="1"/>
  <c r="G127" i="1" s="1"/>
  <c r="K127" i="1" s="1"/>
  <c r="E127" i="1"/>
  <c r="B127" i="1"/>
  <c r="J126" i="1"/>
  <c r="F126" i="1"/>
  <c r="G126" i="1" s="1"/>
  <c r="K126" i="1" s="1"/>
  <c r="E126" i="1"/>
  <c r="B126" i="1"/>
  <c r="J125" i="1"/>
  <c r="F125" i="1"/>
  <c r="G125" i="1" s="1"/>
  <c r="K125" i="1" s="1"/>
  <c r="E125" i="1"/>
  <c r="B125" i="1"/>
  <c r="J124" i="1"/>
  <c r="F124" i="1"/>
  <c r="G124" i="1" s="1"/>
  <c r="K124" i="1" s="1"/>
  <c r="E124" i="1"/>
  <c r="B124" i="1"/>
  <c r="J123" i="1"/>
  <c r="F123" i="1"/>
  <c r="G123" i="1" s="1"/>
  <c r="K123" i="1"/>
  <c r="E123" i="1"/>
  <c r="B123" i="1"/>
  <c r="J122" i="1"/>
  <c r="F122" i="1"/>
  <c r="G122" i="1"/>
  <c r="K122" i="1" s="1"/>
  <c r="E122" i="1"/>
  <c r="B122" i="1"/>
  <c r="J121" i="1"/>
  <c r="F121" i="1"/>
  <c r="G121" i="1" s="1"/>
  <c r="K121" i="1" s="1"/>
  <c r="E121" i="1"/>
  <c r="B121" i="1"/>
  <c r="J120" i="1"/>
  <c r="F120" i="1"/>
  <c r="G120" i="1" s="1"/>
  <c r="K120" i="1" s="1"/>
  <c r="E120" i="1"/>
  <c r="B120" i="1"/>
  <c r="J119" i="1"/>
  <c r="F119" i="1"/>
  <c r="G119" i="1" s="1"/>
  <c r="K119" i="1" s="1"/>
  <c r="E119" i="1"/>
  <c r="B119" i="1"/>
  <c r="J118" i="1"/>
  <c r="F118" i="1"/>
  <c r="G118" i="1" s="1"/>
  <c r="K118" i="1" s="1"/>
  <c r="E118" i="1"/>
  <c r="B118" i="1"/>
  <c r="J117" i="1"/>
  <c r="F117" i="1"/>
  <c r="G117" i="1" s="1"/>
  <c r="K117" i="1" s="1"/>
  <c r="E117" i="1"/>
  <c r="B117" i="1"/>
  <c r="J116" i="1"/>
  <c r="F116" i="1"/>
  <c r="G116" i="1" s="1"/>
  <c r="K116" i="1" s="1"/>
  <c r="E116" i="1"/>
  <c r="B116" i="1"/>
  <c r="J115" i="1"/>
  <c r="F115" i="1"/>
  <c r="G115" i="1" s="1"/>
  <c r="K115" i="1"/>
  <c r="E115" i="1"/>
  <c r="B115" i="1"/>
  <c r="J114" i="1"/>
  <c r="F114" i="1"/>
  <c r="G114" i="1" s="1"/>
  <c r="K114" i="1" s="1"/>
  <c r="E114" i="1"/>
  <c r="B114" i="1"/>
  <c r="J113" i="1"/>
  <c r="F113" i="1"/>
  <c r="G113" i="1" s="1"/>
  <c r="K113" i="1" s="1"/>
  <c r="E113" i="1"/>
  <c r="B113" i="1"/>
  <c r="J112" i="1"/>
  <c r="F112" i="1"/>
  <c r="G112" i="1" s="1"/>
  <c r="K112" i="1" s="1"/>
  <c r="E112" i="1"/>
  <c r="B112" i="1"/>
  <c r="J111" i="1"/>
  <c r="F111" i="1"/>
  <c r="G111" i="1" s="1"/>
  <c r="K111" i="1" s="1"/>
  <c r="E111" i="1"/>
  <c r="B111" i="1"/>
  <c r="J110" i="1"/>
  <c r="F110" i="1"/>
  <c r="G110" i="1"/>
  <c r="K110" i="1"/>
  <c r="E110" i="1"/>
  <c r="B110" i="1"/>
  <c r="J109" i="1"/>
  <c r="F109" i="1"/>
  <c r="G109" i="1" s="1"/>
  <c r="K109" i="1" s="1"/>
  <c r="E109" i="1"/>
  <c r="B109" i="1"/>
  <c r="J108" i="1"/>
  <c r="F108" i="1"/>
  <c r="G108" i="1" s="1"/>
  <c r="K108" i="1" s="1"/>
  <c r="E108" i="1"/>
  <c r="B108" i="1"/>
  <c r="J107" i="1"/>
  <c r="F107" i="1"/>
  <c r="G107" i="1" s="1"/>
  <c r="K107" i="1" s="1"/>
  <c r="E107" i="1"/>
  <c r="B107" i="1"/>
  <c r="J106" i="1"/>
  <c r="F106" i="1"/>
  <c r="G106" i="1"/>
  <c r="K106" i="1" s="1"/>
  <c r="E106" i="1"/>
  <c r="B106" i="1"/>
  <c r="J105" i="1"/>
  <c r="F105" i="1"/>
  <c r="G105" i="1" s="1"/>
  <c r="K105" i="1"/>
  <c r="E105" i="1"/>
  <c r="B105" i="1"/>
  <c r="J104" i="1"/>
  <c r="F104" i="1"/>
  <c r="G104" i="1" s="1"/>
  <c r="K104" i="1" s="1"/>
  <c r="E104" i="1"/>
  <c r="B104" i="1"/>
  <c r="J103" i="1"/>
  <c r="F103" i="1"/>
  <c r="G103" i="1" s="1"/>
  <c r="K103" i="1" s="1"/>
  <c r="E103" i="1"/>
  <c r="B103" i="1"/>
  <c r="J102" i="1"/>
  <c r="F102" i="1"/>
  <c r="G102" i="1"/>
  <c r="K102" i="1" s="1"/>
  <c r="E102" i="1"/>
  <c r="B102" i="1"/>
  <c r="J100" i="1"/>
  <c r="F100" i="1"/>
  <c r="G100" i="1" s="1"/>
  <c r="K100" i="1" s="1"/>
  <c r="E100" i="1"/>
  <c r="B100" i="1"/>
  <c r="J99" i="1"/>
  <c r="F99" i="1"/>
  <c r="G99" i="1" s="1"/>
  <c r="K99" i="1" s="1"/>
  <c r="E99" i="1"/>
  <c r="B99" i="1"/>
  <c r="J98" i="1"/>
  <c r="F98" i="1"/>
  <c r="G98" i="1" s="1"/>
  <c r="K98" i="1" s="1"/>
  <c r="E98" i="1"/>
  <c r="B98" i="1"/>
  <c r="J97" i="1"/>
  <c r="F97" i="1"/>
  <c r="G97" i="1"/>
  <c r="K97" i="1"/>
  <c r="E97" i="1"/>
  <c r="B97" i="1"/>
  <c r="J96" i="1"/>
  <c r="F96" i="1"/>
  <c r="G96" i="1" s="1"/>
  <c r="K96" i="1" s="1"/>
  <c r="E96" i="1"/>
  <c r="B96" i="1"/>
  <c r="J94" i="1"/>
  <c r="F94" i="1"/>
  <c r="G94" i="1" s="1"/>
  <c r="K94" i="1" s="1"/>
  <c r="E94" i="1"/>
  <c r="B94" i="1"/>
  <c r="J93" i="1"/>
  <c r="F93" i="1"/>
  <c r="G93" i="1" s="1"/>
  <c r="K93" i="1" s="1"/>
  <c r="E93" i="1"/>
  <c r="B93" i="1"/>
  <c r="J92" i="1"/>
  <c r="F92" i="1"/>
  <c r="G92" i="1"/>
  <c r="K92" i="1" s="1"/>
  <c r="E92" i="1"/>
  <c r="B92" i="1"/>
  <c r="J91" i="1"/>
  <c r="F91" i="1"/>
  <c r="G91" i="1" s="1"/>
  <c r="K91" i="1" s="1"/>
  <c r="E91" i="1"/>
  <c r="B91" i="1"/>
  <c r="J90" i="1"/>
  <c r="F90" i="1"/>
  <c r="G90" i="1" s="1"/>
  <c r="K90" i="1" s="1"/>
  <c r="E90" i="1"/>
  <c r="B90" i="1"/>
  <c r="J89" i="1"/>
  <c r="F89" i="1"/>
  <c r="G89" i="1" s="1"/>
  <c r="K89" i="1" s="1"/>
  <c r="E89" i="1"/>
  <c r="B89" i="1"/>
  <c r="J88" i="1"/>
  <c r="F88" i="1"/>
  <c r="G88" i="1"/>
  <c r="K88" i="1"/>
  <c r="E88" i="1"/>
  <c r="B88" i="1"/>
  <c r="J87" i="1"/>
  <c r="F87" i="1"/>
  <c r="G87" i="1" s="1"/>
  <c r="K87" i="1" s="1"/>
  <c r="E87" i="1"/>
  <c r="B87" i="1"/>
  <c r="J86" i="1"/>
  <c r="F86" i="1"/>
  <c r="G86" i="1" s="1"/>
  <c r="K86" i="1" s="1"/>
  <c r="E86" i="1"/>
  <c r="B86" i="1"/>
  <c r="J85" i="1"/>
  <c r="F85" i="1"/>
  <c r="G85" i="1" s="1"/>
  <c r="K85" i="1" s="1"/>
  <c r="E85" i="1"/>
  <c r="B85" i="1"/>
  <c r="J84" i="1"/>
  <c r="F84" i="1"/>
  <c r="G84" i="1"/>
  <c r="K84" i="1" s="1"/>
  <c r="E84" i="1"/>
  <c r="B84" i="1"/>
  <c r="F378" i="6" l="1"/>
  <c r="J282" i="1"/>
</calcChain>
</file>

<file path=xl/sharedStrings.xml><?xml version="1.0" encoding="utf-8"?>
<sst xmlns="http://schemas.openxmlformats.org/spreadsheetml/2006/main" count="12171" uniqueCount="5913">
  <si>
    <t>ANNO</t>
  </si>
  <si>
    <t>CIG</t>
  </si>
  <si>
    <t>SA</t>
  </si>
  <si>
    <t>PROCEDURA</t>
  </si>
  <si>
    <t>INVITATI</t>
  </si>
  <si>
    <t>OFFERENTI</t>
  </si>
  <si>
    <t>IMPORTO A B.A.</t>
  </si>
  <si>
    <t>AGGIUDICATARIO</t>
  </si>
  <si>
    <t>TEMPO COMPLETAMENTO OOPP/S/F</t>
  </si>
  <si>
    <t>IMPORTO SOMME LIQUIDATE</t>
  </si>
  <si>
    <t>GEA</t>
  </si>
  <si>
    <t>OGGETTO</t>
  </si>
  <si>
    <t>Procedura in economia</t>
  </si>
  <si>
    <t>Ecoservice srl</t>
  </si>
  <si>
    <t>Waste Friuli srl</t>
  </si>
  <si>
    <t>Friul Julia Appalti srl</t>
  </si>
  <si>
    <t>Argos Ambiente srl</t>
  </si>
  <si>
    <t>Zaccheo Ambiente srl</t>
  </si>
  <si>
    <t>Geonova spa</t>
  </si>
  <si>
    <t>Gesteco spa</t>
  </si>
  <si>
    <t xml:space="preserve">Snua srl </t>
  </si>
  <si>
    <t>Boz sei srl</t>
  </si>
  <si>
    <t>Camiliot Erminio sas</t>
  </si>
  <si>
    <t>Snua srl</t>
  </si>
  <si>
    <t>Servizio sfalcio tappeti erbosi</t>
  </si>
  <si>
    <t>Coop Noncello</t>
  </si>
  <si>
    <t>Karpos</t>
  </si>
  <si>
    <t xml:space="preserve">Coop Oasi onlus </t>
  </si>
  <si>
    <t>La Sorgente onlus</t>
  </si>
  <si>
    <t>Altea coop soc</t>
  </si>
  <si>
    <t>ATI (Coop Noncello/La Sorgente onlus)</t>
  </si>
  <si>
    <t>Altea Coop Sociale</t>
  </si>
  <si>
    <t>Servizio gestione ecocentri</t>
  </si>
  <si>
    <t>TC Impianti srl</t>
  </si>
  <si>
    <t xml:space="preserve">Elettrica Impianti </t>
  </si>
  <si>
    <t>Friulelettra srl</t>
  </si>
  <si>
    <t>Ambiente.it srl</t>
  </si>
  <si>
    <t>Telecom spa</t>
  </si>
  <si>
    <t>Anthea srl</t>
  </si>
  <si>
    <t>Sinergis srl</t>
  </si>
  <si>
    <t>Achab Group</t>
  </si>
  <si>
    <t>Mquadro srl</t>
  </si>
  <si>
    <t>ATI (Ambiente.it-Altares srl)</t>
  </si>
  <si>
    <t>Over I.T.</t>
  </si>
  <si>
    <t>Over I.T. srl</t>
  </si>
  <si>
    <t>Ing. M.Busetto</t>
  </si>
  <si>
    <t>BLDing Studio Ingegneri Associati</t>
  </si>
  <si>
    <t>Ing. Romero Alzetta</t>
  </si>
  <si>
    <t>Ing. Angelo Pezzutti</t>
  </si>
  <si>
    <t>Ing. Mariano Roveredo</t>
  </si>
  <si>
    <t>Studio Progettazione 5P</t>
  </si>
  <si>
    <t>Ing. Mauro Casonato</t>
  </si>
  <si>
    <t>Arch. R.Mascherin</t>
  </si>
  <si>
    <t>Studio Tecnico Associato Aprilis</t>
  </si>
  <si>
    <t>Ing. M.Mario</t>
  </si>
  <si>
    <t>Studio Tecnico STP</t>
  </si>
  <si>
    <t>Arch. C.Lisotto</t>
  </si>
  <si>
    <t>Cooprogetti scrl</t>
  </si>
  <si>
    <t>Arch. F.Toneguzzo</t>
  </si>
  <si>
    <t>Ing. M.Lurgo</t>
  </si>
  <si>
    <t>Arch. Costalonga</t>
  </si>
  <si>
    <t>Ing. L.Verona</t>
  </si>
  <si>
    <t>INTE.CO Engineering srl</t>
  </si>
  <si>
    <t>Ing. Paolo Lena</t>
  </si>
  <si>
    <t>Archest srl</t>
  </si>
  <si>
    <t>Habitat Ecologica scarl</t>
  </si>
  <si>
    <t>Truant Associati</t>
  </si>
  <si>
    <t>Tondat Nicola</t>
  </si>
  <si>
    <t>Bordugo Maurizio</t>
  </si>
  <si>
    <t>Cesco Giuseppe</t>
  </si>
  <si>
    <t>Fantuzzi Gianluca</t>
  </si>
  <si>
    <t>Furlan Ado</t>
  </si>
  <si>
    <t>RTP - Furlan</t>
  </si>
  <si>
    <t>Affidamento diretto</t>
  </si>
  <si>
    <t>Dardo</t>
  </si>
  <si>
    <t>Lavaggio bidoncini in vetro</t>
  </si>
  <si>
    <t>Cooperativa Karpos</t>
  </si>
  <si>
    <t>Raccolta porta a porta carta plessi scolastici</t>
  </si>
  <si>
    <t xml:space="preserve">Ausilio attivitò di spazzamento stradale </t>
  </si>
  <si>
    <t>Ing. Dino Abate</t>
  </si>
  <si>
    <t>Rigomma srl</t>
  </si>
  <si>
    <t>CENTROGOMME srl</t>
  </si>
  <si>
    <t>ITALPOL GROUP SPA</t>
  </si>
  <si>
    <t>Servizio noleggio,</t>
  </si>
  <si>
    <t xml:space="preserve"> carico, trasporto e recupero</t>
  </si>
  <si>
    <t>dei rifiuti ingombranti</t>
  </si>
  <si>
    <t>Adeguamento sistema</t>
  </si>
  <si>
    <t>illuminazione</t>
  </si>
  <si>
    <t>Via Savio 22 PN</t>
  </si>
  <si>
    <t>del sistema informatizzato per la</t>
  </si>
  <si>
    <t>gestione ambientale dei processi</t>
  </si>
  <si>
    <t>di raccolta e trasporto dei rifiuti,</t>
  </si>
  <si>
    <t>del sistema di automazione dei</t>
  </si>
  <si>
    <t>centri di raccolta e localizzazione</t>
  </si>
  <si>
    <t>satellitare della flotta dei mezzi</t>
  </si>
  <si>
    <t>Realizzazione e mantenimento</t>
  </si>
  <si>
    <t>Servizi di architettura ed ingegneria</t>
  </si>
  <si>
    <t>per la progettazione</t>
  </si>
  <si>
    <t>preliminare, definitiva ed</t>
  </si>
  <si>
    <t>esecutiva, la direzione lavori,</t>
  </si>
  <si>
    <t>assistenza di cantiere,</t>
  </si>
  <si>
    <t>contabilità, assistenza al</t>
  </si>
  <si>
    <t>collaudo, il coordinamento per la</t>
  </si>
  <si>
    <t>sicurezza in fase di progettazione</t>
  </si>
  <si>
    <t>e di esecuzione, relativamente ai</t>
  </si>
  <si>
    <t>lavori di realizzazione di una</t>
  </si>
  <si>
    <t xml:space="preserve">struttura esterna del sito di via </t>
  </si>
  <si>
    <t>Savio a Pordenone</t>
  </si>
  <si>
    <t>Ing. Enrico Martin</t>
  </si>
  <si>
    <t>RTP - INTE.CO Engineering srl/</t>
  </si>
  <si>
    <t>Ing. Daniele Blarasin/</t>
  </si>
  <si>
    <t>fase di progettazione e di esecuzione,</t>
  </si>
  <si>
    <t>relativamente ai lavori di</t>
  </si>
  <si>
    <t>realizzazione degli uffici</t>
  </si>
  <si>
    <t>aziendali in Via Savio in zona</t>
  </si>
  <si>
    <t>industriale a Pordenone</t>
  </si>
  <si>
    <t>Disinfestazione e derattizzazione</t>
  </si>
  <si>
    <t>varie sedi GEA</t>
  </si>
  <si>
    <t>adibiti a raccolta rifiuti</t>
  </si>
  <si>
    <t>Lavaggio mezzi aziendali adibiti</t>
  </si>
  <si>
    <t>e vibrazione dec. 81/08 cmi</t>
  </si>
  <si>
    <t>Indagine fonometrica</t>
  </si>
  <si>
    <t>Fornitura pneumatici e</t>
  </si>
  <si>
    <t>relativa manutenzione</t>
  </si>
  <si>
    <t>Collegamento impianto allarme Magazzino Verde</t>
  </si>
  <si>
    <t>Servizio di vigilanza sedi GEA</t>
  </si>
  <si>
    <t>542176994F</t>
  </si>
  <si>
    <t>51108918AB</t>
  </si>
  <si>
    <t>52204324C4</t>
  </si>
  <si>
    <t>5166561D00</t>
  </si>
  <si>
    <t>55137835AB</t>
  </si>
  <si>
    <t>5491126C83</t>
  </si>
  <si>
    <t>52536411B4</t>
  </si>
  <si>
    <t>5233083CB1</t>
  </si>
  <si>
    <t>5203458D5E</t>
  </si>
  <si>
    <t xml:space="preserve">5203534E16 </t>
  </si>
  <si>
    <t>4964629D71</t>
  </si>
  <si>
    <t>X060C5D3CF</t>
  </si>
  <si>
    <t>IMPORTO AGGIUDICATO</t>
  </si>
  <si>
    <t>IBIPLAST</t>
  </si>
  <si>
    <t>6372556F8E</t>
  </si>
  <si>
    <t>Procedura  ai sensi dell’art. 122, co. 7 del D.Lgs. 12 aprile2006, n. 163, s.m.i.</t>
  </si>
  <si>
    <t>O.S. NON SOGGETTI A RIBASSO</t>
  </si>
  <si>
    <t>IMPRESA COSTRUZIONI FABRIS AMBROGIO snc</t>
  </si>
  <si>
    <t xml:space="preserve"> (AL LORDO ONERI SICUREZZA/AL NETTO IVA)</t>
  </si>
  <si>
    <t>6393008D15</t>
  </si>
  <si>
    <t>6395628F2C</t>
  </si>
  <si>
    <t>Lavori di realizzazione degli uffici aziendali di GEA GESTIONI ECOLOGICHE E AMBIENTALI spa presso il sito di Via Savio Pordenone- 3° LOTTO</t>
  </si>
  <si>
    <t>IMPRESA EDILE DEL MISTRO GIACOBBE spa</t>
  </si>
  <si>
    <t>XCC13C1D07</t>
  </si>
  <si>
    <t>Aff.diretto</t>
  </si>
  <si>
    <t>AGRIFARMA</t>
  </si>
  <si>
    <t>procedura negoziata</t>
  </si>
  <si>
    <t>X2C11C68B9</t>
  </si>
  <si>
    <t>X0411C68BA</t>
  </si>
  <si>
    <t>MUZZIN</t>
  </si>
  <si>
    <t>XD711C68BB</t>
  </si>
  <si>
    <t>K-PROGET</t>
  </si>
  <si>
    <t>XAF11C68BC</t>
  </si>
  <si>
    <t>CARE SRL</t>
  </si>
  <si>
    <t>X8711C68BD</t>
  </si>
  <si>
    <t>COFF di PALADIN</t>
  </si>
  <si>
    <t>X5F11C68BE</t>
  </si>
  <si>
    <t>EVERIT SRL</t>
  </si>
  <si>
    <t>X3711C68BF</t>
  </si>
  <si>
    <t>FRIULELETTRA</t>
  </si>
  <si>
    <t>X0F11C68C0</t>
  </si>
  <si>
    <t>MYO SRL</t>
  </si>
  <si>
    <t>XE211C68C1</t>
  </si>
  <si>
    <t>GEODESIA</t>
  </si>
  <si>
    <t>XBA11C68C2</t>
  </si>
  <si>
    <t>TECNOCLEAN</t>
  </si>
  <si>
    <t>X9211C68C3</t>
  </si>
  <si>
    <t>R3 GIS SRL</t>
  </si>
  <si>
    <t>X6A11C68C4</t>
  </si>
  <si>
    <t>OFFICE SOLUTION</t>
  </si>
  <si>
    <t>X4211C68C5</t>
  </si>
  <si>
    <t>TIME SOLUTION SRL</t>
  </si>
  <si>
    <t>X1A11C68C6</t>
  </si>
  <si>
    <t>MEC INGROSS SNC</t>
  </si>
  <si>
    <t>XED11C68C7</t>
  </si>
  <si>
    <t>X7511C68CA</t>
  </si>
  <si>
    <t xml:space="preserve">MOZZON </t>
  </si>
  <si>
    <t>X9D11C68C9</t>
  </si>
  <si>
    <t>BEASS</t>
  </si>
  <si>
    <t>XC511C68C8</t>
  </si>
  <si>
    <t>X4D11C68CB</t>
  </si>
  <si>
    <t>ANTONIOLLI SRL</t>
  </si>
  <si>
    <t>XAD12DA935</t>
  </si>
  <si>
    <t>G2 SERVICE SRL</t>
  </si>
  <si>
    <t>X8512DA936</t>
  </si>
  <si>
    <t>TAGLIARIOL</t>
  </si>
  <si>
    <t>X5D12DA937</t>
  </si>
  <si>
    <t>DE PARI</t>
  </si>
  <si>
    <t>X3512DA938</t>
  </si>
  <si>
    <t>PUNTO CONTABILE</t>
  </si>
  <si>
    <t>X0D12DA939</t>
  </si>
  <si>
    <t>PASE</t>
  </si>
  <si>
    <t>XE012DA93A</t>
  </si>
  <si>
    <t>ELMAS</t>
  </si>
  <si>
    <t>XB812DA93B</t>
  </si>
  <si>
    <t>ECO CEL</t>
  </si>
  <si>
    <t>X9012DA93C</t>
  </si>
  <si>
    <t>FDRIUL JULIA APPALTI</t>
  </si>
  <si>
    <t>X6812DA93D</t>
  </si>
  <si>
    <t>FAETI SRL</t>
  </si>
  <si>
    <t>X1812DA93F</t>
  </si>
  <si>
    <t>CENTRO COMPRESSORI SRL</t>
  </si>
  <si>
    <t>XEB12DA940</t>
  </si>
  <si>
    <t>LEOCHIMICA</t>
  </si>
  <si>
    <t>XC312DA941</t>
  </si>
  <si>
    <t>AISATEC</t>
  </si>
  <si>
    <t>X9B12DA942</t>
  </si>
  <si>
    <t>X7312DA943</t>
  </si>
  <si>
    <t>ESSETI AUTRONICA</t>
  </si>
  <si>
    <t>X4B12DA944</t>
  </si>
  <si>
    <t>X2312DA945</t>
  </si>
  <si>
    <t>DIESEL PORDENONE</t>
  </si>
  <si>
    <t>XF612DA946</t>
  </si>
  <si>
    <t>TS GENERAL SERVICE</t>
  </si>
  <si>
    <t>XCE12DA947</t>
  </si>
  <si>
    <t>L'IRRIGAZIONE</t>
  </si>
  <si>
    <t>XA612DA948</t>
  </si>
  <si>
    <t>BIOGIARDINO</t>
  </si>
  <si>
    <t>X7E12DA949</t>
  </si>
  <si>
    <t>TIPOGRAFIA TRIVELLI</t>
  </si>
  <si>
    <t>X5612DA94A</t>
  </si>
  <si>
    <t>BIOFLOR SNC</t>
  </si>
  <si>
    <t>X2E12DA94B</t>
  </si>
  <si>
    <t>AGRI 3 SRL</t>
  </si>
  <si>
    <t>X0612DA94C</t>
  </si>
  <si>
    <t>TGF</t>
  </si>
  <si>
    <t>XD912DA94D</t>
  </si>
  <si>
    <t xml:space="preserve">FRANZEN </t>
  </si>
  <si>
    <t>XB112DA94E</t>
  </si>
  <si>
    <t>INTERTRAD</t>
  </si>
  <si>
    <t>X8912DA94F</t>
  </si>
  <si>
    <t>KUEN -FALCA</t>
  </si>
  <si>
    <t>X6112DA950</t>
  </si>
  <si>
    <t>X3912DA951</t>
  </si>
  <si>
    <t>SEBASTIANIS F.LLI</t>
  </si>
  <si>
    <t>X1112DA952</t>
  </si>
  <si>
    <t>XE412DA953</t>
  </si>
  <si>
    <t>ITALPOL</t>
  </si>
  <si>
    <t>XBC12DA954</t>
  </si>
  <si>
    <t>X9412DA955</t>
  </si>
  <si>
    <t>X6C12DA956</t>
  </si>
  <si>
    <t>D'ANDREA SCAVI</t>
  </si>
  <si>
    <t>X4412DA957</t>
  </si>
  <si>
    <t>FORMAIO GIUSEPPE</t>
  </si>
  <si>
    <t>X1C12DA958</t>
  </si>
  <si>
    <t xml:space="preserve">MT Ecoservice </t>
  </si>
  <si>
    <t>XEF12DA959</t>
  </si>
  <si>
    <t>OSSANA FRANCESCO</t>
  </si>
  <si>
    <t>XC712DA95A</t>
  </si>
  <si>
    <t>OPERA SACRA FAMIGLIA</t>
  </si>
  <si>
    <t>X9F12DA95B</t>
  </si>
  <si>
    <t>TEMPOVERDE SAS</t>
  </si>
  <si>
    <t>X7712DA95C</t>
  </si>
  <si>
    <t>ALFA TECNICI</t>
  </si>
  <si>
    <t>X4F12DA95D</t>
  </si>
  <si>
    <t>CONFINDUSTRIA TREVISO</t>
  </si>
  <si>
    <t>X2712DA95E</t>
  </si>
  <si>
    <t>OSF</t>
  </si>
  <si>
    <t>XFA12DA95F</t>
  </si>
  <si>
    <t>PN BOX</t>
  </si>
  <si>
    <t>XD212DA960</t>
  </si>
  <si>
    <t>FIERA PORDENONE</t>
  </si>
  <si>
    <t>XAA12DA961</t>
  </si>
  <si>
    <t>X8212DA962</t>
  </si>
  <si>
    <t>MIOR SRL</t>
  </si>
  <si>
    <t>X5A12DA963</t>
  </si>
  <si>
    <t>IL GIARDINO</t>
  </si>
  <si>
    <t>X3212DA964</t>
  </si>
  <si>
    <t>VIVAI TOFFOLI</t>
  </si>
  <si>
    <t>X0A12DA965</t>
  </si>
  <si>
    <t>XDD12DA966</t>
  </si>
  <si>
    <t>SERYMARK</t>
  </si>
  <si>
    <t>XC113C1D01</t>
  </si>
  <si>
    <t>WELNA snc</t>
  </si>
  <si>
    <t>X9913C1D02</t>
  </si>
  <si>
    <t>JCOPLASTIC SPA</t>
  </si>
  <si>
    <t>X7113C1D03</t>
  </si>
  <si>
    <t>MULTICOM</t>
  </si>
  <si>
    <t>X4913C1D04</t>
  </si>
  <si>
    <t>X2113C1D05</t>
  </si>
  <si>
    <t>XF413C1D06</t>
  </si>
  <si>
    <t>STUDIO CRETA</t>
  </si>
  <si>
    <t>XA413C1D08</t>
  </si>
  <si>
    <t>ADROMA-NEXIVE</t>
  </si>
  <si>
    <t>X7C13C1D09</t>
  </si>
  <si>
    <t>DAO MANAGEMENT SRL</t>
  </si>
  <si>
    <t>X5413C1D0A</t>
  </si>
  <si>
    <t>ADV SYSTEMS SCARL</t>
  </si>
  <si>
    <t>X2C13C1D0B</t>
  </si>
  <si>
    <t>VIRIDIS</t>
  </si>
  <si>
    <t>X0413C1D0C</t>
  </si>
  <si>
    <t>GEOVES</t>
  </si>
  <si>
    <t>5680632DCF</t>
  </si>
  <si>
    <t>Procedura negoziata ai sensi dell’art. 24 della L.R. FVG n. 20/2006, in conformità dell’art. 125 del D.Lgs. 12 aprile 2006, n. 163 s.m.i., con aggiudicazione secondo il criterio dell’offerta economicamente più vantaggiosa</t>
  </si>
  <si>
    <t>1. Coop Noncello – Società Cooperativa Sociale ONLUS
2. Cooperativa Sociale La Sorgente – Impresa Sociale - ONLUS
3. Cooperativa Sociale Karpòs – Società Cooperativa ONLUS
4. Cooperativa Sociale OASI SCRL
5. Impresa Sociale ALTEA  – Società Cooperativa Sociale ONLUS</t>
  </si>
  <si>
    <t>31.12.2014</t>
  </si>
  <si>
    <t>X560C5D3CD</t>
  </si>
  <si>
    <t>Fornitura fioriture annuali</t>
  </si>
  <si>
    <t>La  Valle del Fiore</t>
  </si>
  <si>
    <t>XBD0DEB928</t>
  </si>
  <si>
    <t>Manutenzione roseto Mira c/o Parco Galvani</t>
  </si>
  <si>
    <t>X6D0DEB92A</t>
  </si>
  <si>
    <t>Trattamenti fitosanitari a essenze arboree</t>
  </si>
  <si>
    <t>IL GIARDINO SNC</t>
  </si>
  <si>
    <t>X1D0DEB92C</t>
  </si>
  <si>
    <t>Manutenzione impianti irrigazione aiuole pubbliche</t>
  </si>
  <si>
    <t>L'IRRIGAZIONE DI ANDREA BARISON</t>
  </si>
  <si>
    <t>X5B0DEB937</t>
  </si>
  <si>
    <t>Manutenzione aiuole, giardini e fioriere</t>
  </si>
  <si>
    <t>X8E0DEB93C</t>
  </si>
  <si>
    <t>Affidamento sfalcio aree verdi</t>
  </si>
  <si>
    <t>Altea coop. Sociale</t>
  </si>
  <si>
    <t>XB60DEB93B</t>
  </si>
  <si>
    <t>Servizio ritiro e trasporto c/o impianto recupero dei riifiuti  urbani derivanti da 87° Adunata Alpini 9-11 maggio 2014</t>
  </si>
  <si>
    <t>Servizio allestimento-consegna e ritiro attrezzaure/ attività di supporto ai servizi GEA/ Pulizia stradale aree interessate da 87° Adunata Alpini 9-11 maggio 2015</t>
  </si>
  <si>
    <t xml:space="preserve"> CoopNoncello </t>
  </si>
  <si>
    <t>FONDAZIONE OPERA SACRA FAMIGLIA</t>
  </si>
  <si>
    <t>X70107C1BC</t>
  </si>
  <si>
    <t>Abbattimenti c/o viali e aree verdi Pordenone</t>
  </si>
  <si>
    <t xml:space="preserve">L'Erba del Vicino </t>
  </si>
  <si>
    <t>X48107C1BD</t>
  </si>
  <si>
    <t>Abbattimento presso Castello di Torre</t>
  </si>
  <si>
    <t>Antoniolli srl</t>
  </si>
  <si>
    <t>X20107C1BE</t>
  </si>
  <si>
    <t>Eliminaizone del secco e potatura presso bassura Torre</t>
  </si>
  <si>
    <t>Orizzonti Verticali</t>
  </si>
  <si>
    <t>Abbattimenti c/o aree verdi limitrofe allo stadio e FS+ altre aree</t>
  </si>
  <si>
    <t>XF3107C1BF</t>
  </si>
  <si>
    <r>
      <t xml:space="preserve">Servizio di sfalcio </t>
    </r>
    <r>
      <rPr>
        <sz val="11"/>
        <color theme="1"/>
        <rFont val="Calibri"/>
        <family val="2"/>
        <scheme val="minor"/>
      </rPr>
      <t xml:space="preserve">dei tappeti erbosi di alcune aree verdi del Comune di Pordenone </t>
    </r>
  </si>
  <si>
    <r>
      <t xml:space="preserve">1. </t>
    </r>
    <r>
      <rPr>
        <b/>
        <sz val="11"/>
        <color theme="1"/>
        <rFont val="Calibri"/>
        <family val="2"/>
        <scheme val="minor"/>
      </rPr>
      <t>ATI</t>
    </r>
    <r>
      <rPr>
        <sz val="11"/>
        <color theme="1"/>
        <rFont val="Calibri"/>
        <family val="2"/>
        <scheme val="minor"/>
      </rPr>
      <t xml:space="preserve">-CoopNoncello (Capogruppo)/Coop Soc La Sorgente (Mandante)
2. </t>
    </r>
    <r>
      <rPr>
        <b/>
        <sz val="11"/>
        <color theme="1"/>
        <rFont val="Calibri"/>
        <family val="2"/>
        <scheme val="minor"/>
      </rPr>
      <t>ATI</t>
    </r>
    <r>
      <rPr>
        <sz val="11"/>
        <color theme="1"/>
        <rFont val="Calibri"/>
        <family val="2"/>
        <scheme val="minor"/>
      </rPr>
      <t>-Impresa Sociale ALTEA (Capogruppo)/I Tigli 2 (Mandante)</t>
    </r>
  </si>
  <si>
    <r>
      <rPr>
        <b/>
        <sz val="11"/>
        <color theme="1"/>
        <rFont val="Calibri"/>
        <family val="2"/>
        <scheme val="minor"/>
      </rPr>
      <t>ATI</t>
    </r>
    <r>
      <rPr>
        <sz val="11"/>
        <color theme="1"/>
        <rFont val="Calibri"/>
        <family val="2"/>
        <scheme val="minor"/>
      </rPr>
      <t>-COOPNONCELLO (Capogruppo)/LA SORGENTE (Mandante)</t>
    </r>
  </si>
  <si>
    <t>PROTOCOLLO</t>
  </si>
  <si>
    <t>2016/U/2</t>
  </si>
  <si>
    <t>2016/U/5</t>
  </si>
  <si>
    <t>2016/U/6</t>
  </si>
  <si>
    <t>2016/U/9</t>
  </si>
  <si>
    <t>2016/U/10</t>
  </si>
  <si>
    <t>2016/U/11</t>
  </si>
  <si>
    <t>2016/U/17</t>
  </si>
  <si>
    <t>2016/U/18</t>
  </si>
  <si>
    <t>2016/U/19</t>
  </si>
  <si>
    <t>2016/U/20</t>
  </si>
  <si>
    <t>2016/U/21</t>
  </si>
  <si>
    <t>2016/U/22</t>
  </si>
  <si>
    <t>2016/U/23</t>
  </si>
  <si>
    <t>2016/U/24</t>
  </si>
  <si>
    <t>2016/U/25</t>
  </si>
  <si>
    <t>2016/U/26</t>
  </si>
  <si>
    <t>2016/U/27</t>
  </si>
  <si>
    <t>2016/U/35</t>
  </si>
  <si>
    <t>2016/U/36</t>
  </si>
  <si>
    <t>2016/U/40</t>
  </si>
  <si>
    <t>2016/U/45</t>
  </si>
  <si>
    <t>2016/U/51</t>
  </si>
  <si>
    <t>2016/U/52</t>
  </si>
  <si>
    <t>2016/U/53</t>
  </si>
  <si>
    <t>2016/U/54</t>
  </si>
  <si>
    <t>2016/U/55</t>
  </si>
  <si>
    <t>2016/U/56</t>
  </si>
  <si>
    <t>2016/U/57</t>
  </si>
  <si>
    <t>2016/U/58</t>
  </si>
  <si>
    <t>2016/U/59</t>
  </si>
  <si>
    <t>2016/U/60</t>
  </si>
  <si>
    <t>2016/U/61</t>
  </si>
  <si>
    <t>2016/U/67</t>
  </si>
  <si>
    <t>2016/U/68</t>
  </si>
  <si>
    <t>2016/U/70</t>
  </si>
  <si>
    <t>2016/U/80</t>
  </si>
  <si>
    <t>2016/U/83</t>
  </si>
  <si>
    <t>2016/U/87</t>
  </si>
  <si>
    <t>2016/U/86</t>
  </si>
  <si>
    <t>2016/U/105</t>
  </si>
  <si>
    <t>2016/U/106</t>
  </si>
  <si>
    <t>2016/U/111</t>
  </si>
  <si>
    <t>2016/U/112</t>
  </si>
  <si>
    <t>2016/U/116</t>
  </si>
  <si>
    <t>2016/U/119</t>
  </si>
  <si>
    <t>2016/U/120</t>
  </si>
  <si>
    <t>2016/U/121</t>
  </si>
  <si>
    <t>2016/U/122</t>
  </si>
  <si>
    <t>2016/U/131</t>
  </si>
  <si>
    <t>2016/U/133</t>
  </si>
  <si>
    <t>2016/U/148</t>
  </si>
  <si>
    <t>2016/U/149</t>
  </si>
  <si>
    <t>2016/U/158</t>
  </si>
  <si>
    <t>2016/U/152</t>
  </si>
  <si>
    <t>2016/U/168</t>
  </si>
  <si>
    <t>2016/U/178</t>
  </si>
  <si>
    <t>2016/U/190</t>
  </si>
  <si>
    <t>2016/U/192</t>
  </si>
  <si>
    <t>2016/U/197</t>
  </si>
  <si>
    <t>2016/U/202</t>
  </si>
  <si>
    <t>2016/U/203</t>
  </si>
  <si>
    <t>2016/U/208</t>
  </si>
  <si>
    <t>2016/U/209</t>
  </si>
  <si>
    <t>2016/U/221</t>
  </si>
  <si>
    <t>2016/U/234</t>
  </si>
  <si>
    <t>n° CIG</t>
  </si>
  <si>
    <t>X5417D08F7</t>
  </si>
  <si>
    <t xml:space="preserve"> XAF17D08FB  </t>
  </si>
  <si>
    <t xml:space="preserve">X8717D08FC </t>
  </si>
  <si>
    <t xml:space="preserve">X5F17D08FD </t>
  </si>
  <si>
    <t>X3717D08FE</t>
  </si>
  <si>
    <t xml:space="preserve">X0F17D08FF </t>
  </si>
  <si>
    <t xml:space="preserve">XE217D0900 </t>
  </si>
  <si>
    <t>XBA17D0901</t>
  </si>
  <si>
    <t>X9217D0902</t>
  </si>
  <si>
    <t>X6A17D0903</t>
  </si>
  <si>
    <t>X4217D0904</t>
  </si>
  <si>
    <t>X1A17D0905</t>
  </si>
  <si>
    <t>XED17D0906</t>
  </si>
  <si>
    <t>XC517D0907</t>
  </si>
  <si>
    <t>X9D17D0908</t>
  </si>
  <si>
    <t>X9D17D0909</t>
  </si>
  <si>
    <t>X4D17D090A</t>
  </si>
  <si>
    <t>XDB17D0912</t>
  </si>
  <si>
    <t>X0817D0913</t>
  </si>
  <si>
    <t>XB317D0914</t>
  </si>
  <si>
    <t>X8B17D0915</t>
  </si>
  <si>
    <t>X6317D0916</t>
  </si>
  <si>
    <t>X3B17D0917</t>
  </si>
  <si>
    <t>X1317D0918</t>
  </si>
  <si>
    <t>XE617D0919</t>
  </si>
  <si>
    <t>XBE17D091A</t>
  </si>
  <si>
    <t>X9617D091B</t>
  </si>
  <si>
    <t>X6E17D091C</t>
  </si>
  <si>
    <t>X4617D091D</t>
  </si>
  <si>
    <t>X1E17D091E</t>
  </si>
  <si>
    <t>XF117D091F</t>
  </si>
  <si>
    <t>XC917D0920</t>
  </si>
  <si>
    <t>X1D180BB00</t>
  </si>
  <si>
    <t>XF0180BB01</t>
  </si>
  <si>
    <t>XAO180BB03</t>
  </si>
  <si>
    <t>X50180BB05</t>
  </si>
  <si>
    <t>X28180BB06</t>
  </si>
  <si>
    <t>X00180BB07</t>
  </si>
  <si>
    <t>XD3180BB08</t>
  </si>
  <si>
    <t>XAB180BB09</t>
  </si>
  <si>
    <t>X5B180BB10</t>
  </si>
  <si>
    <t>X33180BB0C</t>
  </si>
  <si>
    <t>X0B180BB0D</t>
  </si>
  <si>
    <t>XDE180BB0E</t>
  </si>
  <si>
    <t>XB6180BB0F</t>
  </si>
  <si>
    <t>X8E180BB10</t>
  </si>
  <si>
    <t>X16180BB13</t>
  </si>
  <si>
    <t>XE9180BB14</t>
  </si>
  <si>
    <t>XC1180BB15</t>
  </si>
  <si>
    <t>X99180BB16</t>
  </si>
  <si>
    <t>X71180BB17</t>
  </si>
  <si>
    <t>X49180BB18</t>
  </si>
  <si>
    <t>X21180BB19</t>
  </si>
  <si>
    <t>XF4180BB1A</t>
  </si>
  <si>
    <t>XCC180BB1B</t>
  </si>
  <si>
    <t>XA4180BB1C</t>
  </si>
  <si>
    <t>X7C180BB1D</t>
  </si>
  <si>
    <t>X54180BB1E</t>
  </si>
  <si>
    <t>X2C180BB1F</t>
  </si>
  <si>
    <t>X04180BB20</t>
  </si>
  <si>
    <t>XD7180BB21</t>
  </si>
  <si>
    <t>XAF180BB22</t>
  </si>
  <si>
    <t>ADROMA NEXIVE</t>
  </si>
  <si>
    <t xml:space="preserve">PARUTTO SRL </t>
  </si>
  <si>
    <t>CIMMINO ANDREA</t>
  </si>
  <si>
    <t>EURONEWS SRL</t>
  </si>
  <si>
    <t xml:space="preserve">AZ. AGRICOLA FLORICOLTURA DANIELA </t>
  </si>
  <si>
    <t>CENTROGOMME SRL</t>
  </si>
  <si>
    <t>ALTUR SNC</t>
  </si>
  <si>
    <t>BEASS SNC</t>
  </si>
  <si>
    <t>BECCARO SNC</t>
  </si>
  <si>
    <t>BISCONTIN FABRIZIO</t>
  </si>
  <si>
    <t>CRM DI BATTISTELLA SNC</t>
  </si>
  <si>
    <t>CARROZZERIA PIEVE</t>
  </si>
  <si>
    <t xml:space="preserve">CENTRO COMPRESSORI </t>
  </si>
  <si>
    <t>DIESEL PORDENONE SRL</t>
  </si>
  <si>
    <t>DIG DI VALVASSORI</t>
  </si>
  <si>
    <t>FRIULELETTRA SNC</t>
  </si>
  <si>
    <t>G2 SERVICE</t>
  </si>
  <si>
    <t>GEMONA SAS</t>
  </si>
  <si>
    <t>POLESEL</t>
  </si>
  <si>
    <t>ROMAR SNC</t>
  </si>
  <si>
    <t>STUDIO VENOS SNC</t>
  </si>
  <si>
    <t>VETROPLAST</t>
  </si>
  <si>
    <t>AUREA COMPLIANCE SRL</t>
  </si>
  <si>
    <t>AREA SRL</t>
  </si>
  <si>
    <t>AUTORICAMBI PORDENONESE SNC</t>
  </si>
  <si>
    <t>CASA DEL CUSCINETTO SRL</t>
  </si>
  <si>
    <t xml:space="preserve">GF AUTO TAPPEZZERIA </t>
  </si>
  <si>
    <t>JULIA GAS SRL</t>
  </si>
  <si>
    <t>MT ECOSERVICE SRL</t>
  </si>
  <si>
    <t>SETTENTRIONALE TRASPORTI SRL</t>
  </si>
  <si>
    <t>GRAFICHE SCARPIS</t>
  </si>
  <si>
    <t>TIPOGRAFIA SARTOR</t>
  </si>
  <si>
    <t>DENDROTEC SRL</t>
  </si>
  <si>
    <t>BTE SPA</t>
  </si>
  <si>
    <t>ADROMA</t>
  </si>
  <si>
    <t>FRIUL JULIA APPALTI</t>
  </si>
  <si>
    <t>IMPRESA FABRIS AMBROGIO SRL</t>
  </si>
  <si>
    <t>TESI SPA</t>
  </si>
  <si>
    <t>TECNO CLEAN SPA</t>
  </si>
  <si>
    <t>TERRAVERDE</t>
  </si>
  <si>
    <t>MARVER</t>
  </si>
  <si>
    <t xml:space="preserve">NCH KERNITE </t>
  </si>
  <si>
    <t xml:space="preserve">TECNODIESEL </t>
  </si>
  <si>
    <t>ALFA TECNICI SNC</t>
  </si>
  <si>
    <t>MICHIELIN ELISABETTA</t>
  </si>
  <si>
    <t>RUSSIANLUB</t>
  </si>
  <si>
    <t>ASE SRL</t>
  </si>
  <si>
    <t>COOP KARPOS</t>
  </si>
  <si>
    <t>BAIN &amp; COMPANY ITALY</t>
  </si>
  <si>
    <t>RIMICAR</t>
  </si>
  <si>
    <t>STUDIO IGP SRL</t>
  </si>
  <si>
    <t xml:space="preserve">BIOGIARDINO </t>
  </si>
  <si>
    <t>ANTHEA</t>
  </si>
  <si>
    <t>LAB. ANALISI CHIMICHE  GIUSTO - SERVIZI AMBIENTE SRL</t>
  </si>
  <si>
    <t>DIRETTO</t>
  </si>
  <si>
    <t>PROC.NEG. SENZA PB. BANDO</t>
  </si>
  <si>
    <t>INDAGINE MERCATO</t>
  </si>
  <si>
    <t>Modalità di affidamento</t>
  </si>
  <si>
    <t>Nome ditta affidataria</t>
  </si>
  <si>
    <t>Data</t>
  </si>
  <si>
    <t>SERVIZIO POSTALIZZAZIONE</t>
  </si>
  <si>
    <t>ABBATTIMENTI</t>
  </si>
  <si>
    <t>ABBATTIMENTI PRESSO ROSETO MIRA</t>
  </si>
  <si>
    <t>INSERZIONE STAMPA AGRIEST</t>
  </si>
  <si>
    <t>FORNITURE ANNUALI ESTIVE</t>
  </si>
  <si>
    <t>FORNITURA PNEUMATICI</t>
  </si>
  <si>
    <t>FORNITURA PRODOTTI DETERGENZA USO OFFICINA</t>
  </si>
  <si>
    <t>FORNITURA PRODOTTI PER LA SICUREZZA</t>
  </si>
  <si>
    <t>MANUTENZIONE VEICOLI AZ. E SERVIZI COLLAUDO</t>
  </si>
  <si>
    <t>MANUTENZIONE IMPIANIT EL. SEDE AMM.VA</t>
  </si>
  <si>
    <t>MANUTENZIONE ATTREZZATURE PER RACCOLTA RIFIUTI</t>
  </si>
  <si>
    <t>RIPARAZIONE MEZZI AZIENDALI</t>
  </si>
  <si>
    <t>RIPARAZIONE E MANUTENZIONE COMPRESSORI</t>
  </si>
  <si>
    <t>SERVIZIO SMALTIMENTO RIFIUTI</t>
  </si>
  <si>
    <t>FORNITURA RICAMBI SPECIALISTICI PER VEICOLI</t>
  </si>
  <si>
    <t>MANUTENZIONE VEICOLI  AZIENDALI</t>
  </si>
  <si>
    <t>MANUTENZIONI EDILI C/O SEDI OPERATIVE</t>
  </si>
  <si>
    <t>CARICO, TRASPORTO E SMALTIMENTO PERCOLATO</t>
  </si>
  <si>
    <t>FORNITURA DPI</t>
  </si>
  <si>
    <t>TRATT.TO/CONFEZ.TO/SMALT. RIF.PERICOLOSI DA ECOCENTRI COMUNALI</t>
  </si>
  <si>
    <t>MANUTENZ. PRESSCONTAINER E SISTEMAZIONE CASSONI SCARRABILI</t>
  </si>
  <si>
    <t>CONSULENZE PRATICHE AUTOMOBILISTICHE</t>
  </si>
  <si>
    <t>FORNITURA BOCCHETTE GRANDI PER CASSONETTI 3200 LT</t>
  </si>
  <si>
    <t>AGGIORNAMENTO MOG REATI AMBIENTALI</t>
  </si>
  <si>
    <t>RICAMBI AUTO</t>
  </si>
  <si>
    <t>PRODOTTI PER OFFICINA</t>
  </si>
  <si>
    <t>MATERIALI SPECIFICI PER OFFICINA</t>
  </si>
  <si>
    <t>RIPARAZIONE TAPPEZZERIE AUTOVEICOLI</t>
  </si>
  <si>
    <t>MANUTENZIONE SISTEMI RECUPERO DATI METEO</t>
  </si>
  <si>
    <t>FORNITURA ASSISTENZA PRODOTTI PER OFFICINA</t>
  </si>
  <si>
    <t>CARICO, TRASPORTO E SMALTIMENTO INERTI</t>
  </si>
  <si>
    <t>MANUTENZIONE SOFFIATORI SPAZZAMENTO STRADALI</t>
  </si>
  <si>
    <t>PREDISPOSIZIONE CARTELLONISTICA</t>
  </si>
  <si>
    <t>SMALTIMENTO E/O RECUPERO PNEUMATICI FUORI USO</t>
  </si>
  <si>
    <t>RIMOZIONE E RIPRISTINO CABINA PRESSO SEDE LEGALE</t>
  </si>
  <si>
    <t>STAMPA ECOCALENDARIO ZONA SUD ED ESTERNA - PN</t>
  </si>
  <si>
    <t>STAMPA LETTERE E BUSTE E SERVIZIO IMBUSTAMENTO</t>
  </si>
  <si>
    <t>VALUTAZIONE STATICA CEDRI LARGO SAN GIOVANNI</t>
  </si>
  <si>
    <t>GASOLIO PER RISCALDAMENTO</t>
  </si>
  <si>
    <t>AGGIORNAMENTO ANTINCENDIO</t>
  </si>
  <si>
    <t>FORNITURA MEZZO SATELLITE PER R.D.</t>
  </si>
  <si>
    <t>FORNITURA CARICATORE RIFIUTI DA INSTALLARE SU MEZZO OPERATIVO</t>
  </si>
  <si>
    <t>SERVIZIO DISTRIBUZIONE LETTERE</t>
  </si>
  <si>
    <t>RISANAMENTO VANO TECNICO CABINA ENEL VIA SAVIO PN</t>
  </si>
  <si>
    <t>SMALTIMENTO RIFIUTI DA SPAZZAMENTO STRADALE CER 200303</t>
  </si>
  <si>
    <t>MANUTENZIONE SPAZZATRICI ELETTRICHE</t>
  </si>
  <si>
    <t>COMODATO USO MACCHINA LAVABIDONI (24 MESI) E 12 LT DETERGENTE</t>
  </si>
  <si>
    <t>RIPARAZIONE AUTOMEZZI</t>
  </si>
  <si>
    <t>FORNITURA TERRICCIO E CORTECCIA</t>
  </si>
  <si>
    <t>FORNITURA DISERBANTE GLYFOS</t>
  </si>
  <si>
    <t>SERVIZI REDAZIONALI E TECNICI SITO WEB E SOCIAL MEDIA - ANNO 2016</t>
  </si>
  <si>
    <t>FORNITURA OLII LUBRIFICANTI</t>
  </si>
  <si>
    <t>FORNITURA ATTREZZI, PRODOTTI E RIPARAZ. ATTREZZ.MANUTENZ VERDE</t>
  </si>
  <si>
    <t>PULIZIA ESTERNA OLIVIE</t>
  </si>
  <si>
    <t>INSERZIONE PUBBLICITARIA SUL SETTIMANALE "IL FRIULI"</t>
  </si>
  <si>
    <t>ANALISI COSTI RACCOLTA DIFF. POSIZIONAMENTO GEA NEL BENCHMARK DI RIF.</t>
  </si>
  <si>
    <t>RIMOZIONE EROGATORE GASOLIO AUTOTRAZIONE</t>
  </si>
  <si>
    <t>MANUTENZIONE STRAORDINARIA N. 2 TORCE BIOGAS</t>
  </si>
  <si>
    <t>MANUTENZIONE ROSETO MIRA</t>
  </si>
  <si>
    <t>MANUTENZIONE IMPIANTI DI IRRIGAZIONE</t>
  </si>
  <si>
    <t>APP SMART CITY ED EVOLUTIVE_GESTIONALE SIA</t>
  </si>
  <si>
    <t>Oggetto</t>
  </si>
  <si>
    <t>FORNITURA LETTORI ID ONE LF E UHF E CUSTODIE</t>
  </si>
  <si>
    <t>CAMPIONAMENTO ANALISI RIFIUTI</t>
  </si>
  <si>
    <t>MORETTO SRL</t>
  </si>
  <si>
    <t>SERYMARK SRL</t>
  </si>
  <si>
    <t>BULLONERIA FRIULANA SRL</t>
  </si>
  <si>
    <t>Importo a b.a.</t>
  </si>
  <si>
    <t>Importo aggiudicato (lordo oneri sicurezza/netto IVA)</t>
  </si>
  <si>
    <t>O.S. non soggetti a ribasso</t>
  </si>
  <si>
    <t>1. BTE SPA; 2 . SALVADOR SRL</t>
  </si>
  <si>
    <t>COPAS SRL</t>
  </si>
  <si>
    <t>Tempo completamento</t>
  </si>
  <si>
    <t>SMALTIMENTO/RECUPERO RESTI POTATURE CER 200201_PN</t>
  </si>
  <si>
    <t>SMALTIMENTO/RECUPERO RESTI POTATURE CER 200201_CRDS</t>
  </si>
  <si>
    <t>2016/U/46</t>
  </si>
  <si>
    <t>2016/U/47</t>
  </si>
  <si>
    <t>2016/U/48</t>
  </si>
  <si>
    <t>2016/U/49</t>
  </si>
  <si>
    <t>2016/U/50</t>
  </si>
  <si>
    <t>6552498C65</t>
  </si>
  <si>
    <t>6552535AEE</t>
  </si>
  <si>
    <t>6552557D15</t>
  </si>
  <si>
    <t>MUZZIN MARCO SRL</t>
  </si>
  <si>
    <t>NUOVA AMIT</t>
  </si>
  <si>
    <t>TS GENERAL SERVICE SRL</t>
  </si>
  <si>
    <t>UNIPART SRL</t>
  </si>
  <si>
    <t>LEOCHIMICA SRL</t>
  </si>
  <si>
    <t>DIRETTO - Relazione ex art 8 Reg. Az.</t>
  </si>
  <si>
    <t>MANUTENZIONE SPECIALISTICA ATTREZZATURE DEDICATE ALLA RACCOLTA RIFIUTI</t>
  </si>
  <si>
    <t>TRATTAMENTO PERCOLATO DISCARICA</t>
  </si>
  <si>
    <t>MANUTENZIONE RIPARAZIONE SPAZZATRICI STRADALI</t>
  </si>
  <si>
    <t>FORNITURA RICAMBI VEICOLI INDUSTRIALI</t>
  </si>
  <si>
    <t>SERVIZIO GESTIONE CONTROLLO MATRICI AMBIENTALI DISCARICA</t>
  </si>
  <si>
    <t>2016/PEC/U/3</t>
  </si>
  <si>
    <t>65799201C2</t>
  </si>
  <si>
    <t>SFALCIO TAPPETI ERBOSI COMUNE PORDENONE</t>
  </si>
  <si>
    <t>2016/LT/U/144</t>
  </si>
  <si>
    <t>RIGOMMA SRL</t>
  </si>
  <si>
    <t>FORNITURA PNEUMATICI NUOVI E RIGENERATI E MAUTENZIONE RELATIVA</t>
  </si>
  <si>
    <t>1. CENTROGOMME; 2. SACCON GOMME; 3. RIGOMMA; 4. MARCHETTI PNEUMATICI; 5. SERENISSIMA GOMME SRL.</t>
  </si>
  <si>
    <t>1. CENTROGOMME; 2. SACCON GOMME; 3. RIGOMMA.</t>
  </si>
  <si>
    <t>2016/LT/U/235</t>
  </si>
  <si>
    <t>2016/LT/U/236</t>
  </si>
  <si>
    <t>2016/LT/U/262</t>
  </si>
  <si>
    <t>2016/LT/U/263</t>
  </si>
  <si>
    <t>2016/LT/U/265</t>
  </si>
  <si>
    <t>2016/LT/U/269</t>
  </si>
  <si>
    <t>2016/LT/U/270</t>
  </si>
  <si>
    <t>2016/LT/U/271</t>
  </si>
  <si>
    <t>2016/LT/U/272</t>
  </si>
  <si>
    <t>2016/LT/U/277</t>
  </si>
  <si>
    <t>2016/LT/U/278</t>
  </si>
  <si>
    <t>2016/LT/U/285</t>
  </si>
  <si>
    <t>2016/LT/U/295</t>
  </si>
  <si>
    <t>2016/LT/U/297</t>
  </si>
  <si>
    <t>2016/LT/U/309</t>
  </si>
  <si>
    <t>2016/LT/U/324</t>
  </si>
  <si>
    <t>2016/LT/U/335</t>
  </si>
  <si>
    <t>2016/LT/U/336</t>
  </si>
  <si>
    <t>//</t>
  </si>
  <si>
    <t>2016/LT/U/343</t>
  </si>
  <si>
    <t>2016/LT/U/345</t>
  </si>
  <si>
    <t>2016/LT/U/349</t>
  </si>
  <si>
    <t>2016/LT/U/350</t>
  </si>
  <si>
    <t>2016/LT/U/358</t>
  </si>
  <si>
    <t>2016/LT/U/363</t>
  </si>
  <si>
    <t>2016/LT/U/369</t>
  </si>
  <si>
    <t>2016/LT/U/370</t>
  </si>
  <si>
    <t>2016/LT/U/372</t>
  </si>
  <si>
    <t>2016/LT/U/378</t>
  </si>
  <si>
    <t>2016/LT/U/380</t>
  </si>
  <si>
    <t>2016/LT/U/386</t>
  </si>
  <si>
    <t>2016/LT/U/403</t>
  </si>
  <si>
    <t>2016/LT/U/404</t>
  </si>
  <si>
    <t>2016/LT/U/412</t>
  </si>
  <si>
    <t>2016/LT/U/414</t>
  </si>
  <si>
    <t>2016/LT/U/417</t>
  </si>
  <si>
    <t>2016/LT/U/418</t>
  </si>
  <si>
    <t>2016/LT/U/419</t>
  </si>
  <si>
    <t>2016/LT/U/434</t>
  </si>
  <si>
    <t>2016/LT/U/438</t>
  </si>
  <si>
    <t>2016/LT/U/439</t>
  </si>
  <si>
    <t>2016/LT/U/443</t>
  </si>
  <si>
    <t>2016/LT/U/459</t>
  </si>
  <si>
    <t>2016/LT/U/454</t>
  </si>
  <si>
    <t>2016/LT/U/455</t>
  </si>
  <si>
    <t>2016/LT/U/456</t>
  </si>
  <si>
    <t>2016/LT/U/470</t>
  </si>
  <si>
    <t>2016/LT/U/458</t>
  </si>
  <si>
    <t>2016/LT/U/476</t>
  </si>
  <si>
    <t>2016/LT/U/483</t>
  </si>
  <si>
    <t>2016/LT/U/482</t>
  </si>
  <si>
    <t>2016/LT/U/487</t>
  </si>
  <si>
    <t>X5F180BB26</t>
  </si>
  <si>
    <t>X87180BB24</t>
  </si>
  <si>
    <t>X0F180BB26</t>
  </si>
  <si>
    <t>XE2180BB27</t>
  </si>
  <si>
    <t>XBA180BB28</t>
  </si>
  <si>
    <t>X92180BB29</t>
  </si>
  <si>
    <t>X6A180BB2A</t>
  </si>
  <si>
    <t>X42180BB2B</t>
  </si>
  <si>
    <t xml:space="preserve">X1A180BB2C </t>
  </si>
  <si>
    <t xml:space="preserve">XC5180BB2E </t>
  </si>
  <si>
    <t>X9D180BB2F</t>
  </si>
  <si>
    <t>X75180BB30</t>
  </si>
  <si>
    <t>X4D180BB31</t>
  </si>
  <si>
    <t xml:space="preserve">X6A1925B48 </t>
  </si>
  <si>
    <t xml:space="preserve">X421925B49 </t>
  </si>
  <si>
    <t xml:space="preserve">X1A1925B4A </t>
  </si>
  <si>
    <t>XC51925B4C</t>
  </si>
  <si>
    <t>XED1925B4B</t>
  </si>
  <si>
    <t xml:space="preserve">X9D1925B4D </t>
  </si>
  <si>
    <t xml:space="preserve">X751925B4E </t>
  </si>
  <si>
    <t xml:space="preserve">X37180BB25  </t>
  </si>
  <si>
    <t>X4D1925B4F</t>
  </si>
  <si>
    <t xml:space="preserve">X251925B50 </t>
  </si>
  <si>
    <t xml:space="preserve">XF81925B51 </t>
  </si>
  <si>
    <t>XD01925B52</t>
  </si>
  <si>
    <t>668020578D</t>
  </si>
  <si>
    <t xml:space="preserve"> XA81925B53 </t>
  </si>
  <si>
    <t>X801925B54</t>
  </si>
  <si>
    <t xml:space="preserve">X581925B55 </t>
  </si>
  <si>
    <t xml:space="preserve">X301925B56 </t>
  </si>
  <si>
    <t xml:space="preserve">X081925B57 </t>
  </si>
  <si>
    <t xml:space="preserve">XDB1925B58 </t>
  </si>
  <si>
    <t xml:space="preserve">XB31925B59 </t>
  </si>
  <si>
    <t xml:space="preserve">X8B1925B5A </t>
  </si>
  <si>
    <t xml:space="preserve">X631925B5B </t>
  </si>
  <si>
    <t xml:space="preserve">X3B1925B5C </t>
  </si>
  <si>
    <t xml:space="preserve">X131925B5D </t>
  </si>
  <si>
    <t xml:space="preserve">X841925B6D </t>
  </si>
  <si>
    <t>XE61925B5E</t>
  </si>
  <si>
    <t xml:space="preserve">XBE1925B5F </t>
  </si>
  <si>
    <t xml:space="preserve">X961925B60 </t>
  </si>
  <si>
    <t xml:space="preserve">X6E1925B61 </t>
  </si>
  <si>
    <t xml:space="preserve">X461925B62 </t>
  </si>
  <si>
    <t xml:space="preserve">X1E1925B63 </t>
  </si>
  <si>
    <t xml:space="preserve">XF11925B64 </t>
  </si>
  <si>
    <t xml:space="preserve">XC91925B65  </t>
  </si>
  <si>
    <t>X791925B67</t>
  </si>
  <si>
    <t xml:space="preserve">X511925B68 </t>
  </si>
  <si>
    <t xml:space="preserve">X291925B69 </t>
  </si>
  <si>
    <t xml:space="preserve">X011925B6A </t>
  </si>
  <si>
    <t xml:space="preserve">XD41925B6B </t>
  </si>
  <si>
    <t xml:space="preserve">XAC1925B6C </t>
  </si>
  <si>
    <t>ISPEF</t>
  </si>
  <si>
    <t>SOVRAN</t>
  </si>
  <si>
    <t>ROSSO ILENIA</t>
  </si>
  <si>
    <t>BUFFO EMILIANO</t>
  </si>
  <si>
    <t>DNV</t>
  </si>
  <si>
    <t xml:space="preserve">UNICA SOC COOP </t>
  </si>
  <si>
    <t xml:space="preserve">IL GIARDINO </t>
  </si>
  <si>
    <t>CORISAC</t>
  </si>
  <si>
    <t>COFF</t>
  </si>
  <si>
    <t>REGOLA TEAM</t>
  </si>
  <si>
    <t>SEAT PAGINE GIALLE</t>
  </si>
  <si>
    <t>ITC ITALTECNICA SRL</t>
  </si>
  <si>
    <t>COOP NONCELLO</t>
  </si>
  <si>
    <t>AON</t>
  </si>
  <si>
    <t>DARDO DI S. FORGIA</t>
  </si>
  <si>
    <t>UNINDUSTRIA SERVIZI &amp; FORMAZIONE TV-PN</t>
  </si>
  <si>
    <t>BERTE' MARIO</t>
  </si>
  <si>
    <t>ELMAS SOFTWARE SPA</t>
  </si>
  <si>
    <t>FRANZEN</t>
  </si>
  <si>
    <t>ORDINE DEGLI INGEGNERI PORDENONE</t>
  </si>
  <si>
    <t>IL GLICINE</t>
  </si>
  <si>
    <t>REGOLA TEAM SRL</t>
  </si>
  <si>
    <t>ELETTROSYSTEM</t>
  </si>
  <si>
    <t>TELEGAMMA</t>
  </si>
  <si>
    <t>FORMEL</t>
  </si>
  <si>
    <t>CAMOL</t>
  </si>
  <si>
    <t>CONSORZIO AGRARIO FVG</t>
  </si>
  <si>
    <t>GRAFICHE SARTOR</t>
  </si>
  <si>
    <t>H DOMICILIO</t>
  </si>
  <si>
    <t>I LAB INFORMATICA ELETTRONICA</t>
  </si>
  <si>
    <t xml:space="preserve">ARTICLIMA </t>
  </si>
  <si>
    <t>LUBRISERVICE SRL</t>
  </si>
  <si>
    <t>DE LUCA SERVIZI AMBIENTE SRL</t>
  </si>
  <si>
    <t>AGRIRAVAGNOLO SRL</t>
  </si>
  <si>
    <t>BOLOGNA PAOLA</t>
  </si>
  <si>
    <t>ENI SPA</t>
  </si>
  <si>
    <t>PROCEDURA NEG SENZA BANDO</t>
  </si>
  <si>
    <t>AFFIDAMENTO DIRETTO</t>
  </si>
  <si>
    <t>FORNITURA GASOLIO PER RISCALDAMENTO</t>
  </si>
  <si>
    <t xml:space="preserve">1. ISPEF; 2. DE LUCA SERVIZI; 3. SEBASTIANIS; 4. FRIULANA COSTRUZIONI. </t>
  </si>
  <si>
    <t>1. ISPEF; 2. DE LUCA SERVIZI; 3. SEBASTIANIS; 4. FRIULANA COSTRUZIONI.</t>
  </si>
  <si>
    <t>12 PROFESSIONISTI INVITATI</t>
  </si>
  <si>
    <t>6 OFFERENTI</t>
  </si>
  <si>
    <t>1. IL GIARDINO; 2. ARBOTECH.</t>
  </si>
  <si>
    <t>1. CEFAP; 2. UNINDUSTRIA SERVIZI &amp; FORMAZIONE TV-PN.</t>
  </si>
  <si>
    <t>1. COFF; 2. GRAFICHE SCARPIS.</t>
  </si>
  <si>
    <t>N.B. Il CIG copre l'incarico di questo prot. per € 420,00 a cui vanno aggiunti € 470,00  di cui al prot. 2016/LT/U/387</t>
  </si>
  <si>
    <t>1. GE.CO; 2. LA SORGENTE; 3. KARPOS.</t>
  </si>
  <si>
    <t>1. ATI - COOPNONCELLO/LA SORGENTE; 2. L'ACEROROSSO; 3. CIF &amp; ZAF.</t>
  </si>
  <si>
    <t>ATI - COOPNONCELLO/LA SORGENTE</t>
  </si>
  <si>
    <t>FORNITURA SERRATURE GRAVITAZIONALI</t>
  </si>
  <si>
    <t>FORNITURA CARTELLI MAGNETICI</t>
  </si>
  <si>
    <t>BONIFICA E DEMOLIZIONE FABBRICATO EX AUTOVIE VENETE</t>
  </si>
  <si>
    <t>RIMOZIONE VEICOLO IN AVARIA</t>
  </si>
  <si>
    <t>VARIANTE SOSTANZIALE CENTRO DI RACCOLTA PORDENONE</t>
  </si>
  <si>
    <t>FORNITURA PIANTINE DA ORTO E AROMATICHE</t>
  </si>
  <si>
    <t>MANUTENZIONE BASSURA PARCO REGHENA</t>
  </si>
  <si>
    <t xml:space="preserve">VALUTAZIONE RISCHIO MOVIMENTAZIONE MANUALE CARICHI </t>
  </si>
  <si>
    <t>PROVE DI STABILITÀ E TRATTAMENTI FITOSANITARI</t>
  </si>
  <si>
    <t>FORNITURA BIG BAGS PER RIFIUTI PERICOLOSI</t>
  </si>
  <si>
    <t>INCARICO PRESENTAZIONE ISTANZE DI MODIFICA PRESSO ALBO GESTORI RIFIUTI TS</t>
  </si>
  <si>
    <t>PRESENZA PUBBLICITARIA SU SEAT PAGINE GIALLE 2016</t>
  </si>
  <si>
    <t xml:space="preserve">FORNITURA MATERIALE PER CANCELLERIA </t>
  </si>
  <si>
    <t>ABBATTIMENTI PINI VIA VALLENONCELLO E SOSTITUZIONE</t>
  </si>
  <si>
    <t xml:space="preserve">SERVIZIO DI RICONDIZIONAMENTO CONTENITORI NAPO </t>
  </si>
  <si>
    <t xml:space="preserve">FORNITURA LICENZA SOFTWARE PER LA GESTIONE DI 150 ANAGRAFICHE </t>
  </si>
  <si>
    <t xml:space="preserve">REGOLAZIONE PREMI POLIZZE ASSICURATIVE  </t>
  </si>
  <si>
    <t>ATTIVITÀ DI DISINFESTAZIONE, DERATTIZZAZIONE E DEMUSCAZIONE PRESSO SEDI AZIENDALI</t>
  </si>
  <si>
    <t>SERVIZIO DI FORMAZIONE UTILIZZO MOTOSEGA</t>
  </si>
  <si>
    <t xml:space="preserve">PROGETTO SCUOLE 2016 - FORNITURA E STAMPA GADGET  </t>
  </si>
  <si>
    <t>PERIZIA DI STIMA PARCO MEZZI AZIENDALI</t>
  </si>
  <si>
    <t>MIGRAZIONE SERVER</t>
  </si>
  <si>
    <t xml:space="preserve">NOLEGGIO 2 BLACK BOX "ADVANCED" E SERVIZIO PIATTAFORMA  </t>
  </si>
  <si>
    <t>POLIZZA RCA AUTOVEICOLI AZIENDALI</t>
  </si>
  <si>
    <t>FORNITURA SERRATURE GRAVITAZIONALI FRANZEN</t>
  </si>
  <si>
    <t xml:space="preserve">FORNITURA PIANTE PERENNI </t>
  </si>
  <si>
    <t xml:space="preserve">MANUTENZIONE ORDINARIA IMPIANTO ANTIFURTO SEDE VERDE  </t>
  </si>
  <si>
    <t xml:space="preserve">ATTIVAZIONE CASELLA VOCALE PERSONALE </t>
  </si>
  <si>
    <t xml:space="preserve">LAVAGGIO BIDONCINI ORGANICO NEI COMUNI DI PORDENONE E CORDENONS  </t>
  </si>
  <si>
    <t>FORNITURA MATERIALE ELETTRICO</t>
  </si>
  <si>
    <t xml:space="preserve">FORNITURA METANO PER AUTOTRAZIONE </t>
  </si>
  <si>
    <t>FORMAZIONE NORMATIVA APPALTI</t>
  </si>
  <si>
    <t>FORNITURA PRODOTTI FITOSANITARI</t>
  </si>
  <si>
    <t xml:space="preserve">STAMPA TOVAGLIETTE "ECOFESTE 2016"  </t>
  </si>
  <si>
    <t xml:space="preserve">ESECUZIONE PRELIEVO ED ESAMI EMATOCHIMICI E TOSSICOLOGICI  </t>
  </si>
  <si>
    <t xml:space="preserve">RISTAMPA ADESIVI CODICE A BARRA E ADESIVI NON CONFORME  </t>
  </si>
  <si>
    <t xml:space="preserve">SOSTITUZIONE DUE CHIAVETTE ALLARME  </t>
  </si>
  <si>
    <t xml:space="preserve">RIPARAZIONE MONTASCALE  </t>
  </si>
  <si>
    <t xml:space="preserve">PULIZIA BASSURA VIA MARTIRI E MANUTENZIONE AREA NATURALISTICA VIA VECCHIA DI CORVA  </t>
  </si>
  <si>
    <t xml:space="preserve">MANUTENZIONE UNITÀ DI CONDIZIONAMENTO PRESSO LE SEDI AZIENDALI </t>
  </si>
  <si>
    <t>FORNITURA ADBLUE IN CISTERNA</t>
  </si>
  <si>
    <t xml:space="preserve">RIPARAZIONE MEZZI AZIENDALI  </t>
  </si>
  <si>
    <t xml:space="preserve">SMALTIMENTO RIFIUTI PERICOLOSI E NON E ATTIVITÀ DI BONIFICA E PULIZIA SU AREE PUBBLICHE E C/O SITI AZIENDALI </t>
  </si>
  <si>
    <t xml:space="preserve">STAMPA BUSTE PERSONALIZZATE CON FINESTRA  </t>
  </si>
  <si>
    <t xml:space="preserve">FORNITURA MATERIALE ELETTRICO  </t>
  </si>
  <si>
    <t xml:space="preserve">INTERVENTO DI RIPARAZIONE MEZZI DEL VERDE (TRATTRICE FENDT) E FORNITURA MATERIALE PER MEZZI VERDE  </t>
  </si>
  <si>
    <t>CONSULENZA E ASSISTENZA LEGALE</t>
  </si>
  <si>
    <t xml:space="preserve">STAMPA CALENDARI ZONA INDUSTRIALE ROVEREDO IN PIANO </t>
  </si>
  <si>
    <t xml:space="preserve">FORNITURA CARBURANTE PER AUTOTRAZIONE </t>
  </si>
  <si>
    <t>CERTIFICAZIONE TRIENNALE SISTEMA GESTIONE QUALITÀ E AMBIENTE (ISO 9001 E 14001)</t>
  </si>
  <si>
    <t xml:space="preserve">X5C1925B6E </t>
  </si>
  <si>
    <t xml:space="preserve">X341925B6F </t>
  </si>
  <si>
    <t>X0C1925B70</t>
  </si>
  <si>
    <t>XDF1925B71</t>
  </si>
  <si>
    <t>XB71925B72</t>
  </si>
  <si>
    <t xml:space="preserve">X8F1925B73 </t>
  </si>
  <si>
    <t>2016/LT/U/501</t>
  </si>
  <si>
    <t>2016/LT/U/509</t>
  </si>
  <si>
    <t>2016/LT/U/510</t>
  </si>
  <si>
    <t>2016/LT/U/513</t>
  </si>
  <si>
    <t>2016/LT/U/518</t>
  </si>
  <si>
    <t>2016/LT/U/521</t>
  </si>
  <si>
    <t>PULINDUSTRIALE SRL</t>
  </si>
  <si>
    <t>ITALPOL GROUP</t>
  </si>
  <si>
    <t>G SERVICE COLLAUDI SRL</t>
  </si>
  <si>
    <t>PARUTTO SRL</t>
  </si>
  <si>
    <t>LADY PLASTIK SRL</t>
  </si>
  <si>
    <t xml:space="preserve">SIDEL </t>
  </si>
  <si>
    <t>COTTIMO</t>
  </si>
  <si>
    <t>LAVAGGIO VASCA E SMALTIMENTO RIFIUTI</t>
  </si>
  <si>
    <t>SERVIZIO VIGILANZA SEDI AZIENDALI ANNO 2016</t>
  </si>
  <si>
    <t>REVISIONI E COLLAUDI MEZZI PESO INFERIORE A 3,5 TON</t>
  </si>
  <si>
    <t>ABBATTIMENTO PIANTE SECCHE</t>
  </si>
  <si>
    <t>FORNITURA SACCHI GIALLI IN POLIETILENE - ZONA CENTRO PN</t>
  </si>
  <si>
    <t>VERIFICA PERIODICA IMPIANTI MESSA A TERRA</t>
  </si>
  <si>
    <t>ECO RAPPRESENTANZE SNC</t>
  </si>
  <si>
    <t>TOP SERVICE SRL</t>
  </si>
  <si>
    <t>GEOVES SNC</t>
  </si>
  <si>
    <t xml:space="preserve">X671925B74 </t>
  </si>
  <si>
    <t xml:space="preserve">X3F1925B75 </t>
  </si>
  <si>
    <t xml:space="preserve">X171925B76 </t>
  </si>
  <si>
    <t xml:space="preserve">XEA1925B77 </t>
  </si>
  <si>
    <t xml:space="preserve">XC21925B78 </t>
  </si>
  <si>
    <t>Z9C1AB0E13</t>
  </si>
  <si>
    <t xml:space="preserve">Z2B1ABF858 </t>
  </si>
  <si>
    <t xml:space="preserve">ZD61AC4CAC </t>
  </si>
  <si>
    <t xml:space="preserve">ZF41AC5E90 </t>
  </si>
  <si>
    <t>Z841AD0C50</t>
  </si>
  <si>
    <t>Z981AD3CD8</t>
  </si>
  <si>
    <t xml:space="preserve">Z531AD8E41 </t>
  </si>
  <si>
    <t>ZA21AD8EF5</t>
  </si>
  <si>
    <t>ZF01AD8F64</t>
  </si>
  <si>
    <t>FORNITURA PEZZI DI RICAMBIO COPRI CASSONETTI - PN</t>
  </si>
  <si>
    <t>PULIZIA POZZETTI CENTRI DI RACCOLTA</t>
  </si>
  <si>
    <t xml:space="preserve">FORNITURA BLOCCHI CM 21X21  </t>
  </si>
  <si>
    <t xml:space="preserve">FORNITURA CALZATURE DI SICUREZZA  </t>
  </si>
  <si>
    <t xml:space="preserve">MANUTENZIONE ORDINARIA STAZIONE METEO C/O DISCARICA  </t>
  </si>
  <si>
    <t>FORNITURA ATTREZZATURE VERDE E RIPARAZIONE EVENTUALE</t>
  </si>
  <si>
    <t xml:space="preserve">REALIZZAZIONE MODULO ON LINE ALBO FORNITORI </t>
  </si>
  <si>
    <t>RIPARAZIONE CENTRALINO TELEFONICO</t>
  </si>
  <si>
    <t xml:space="preserve">CONSULENZA IMPIANTO VERDE SEDE GEA </t>
  </si>
  <si>
    <t>INSERZIONE PUBBLICITARIA SUL MAGAZINE GREEN</t>
  </si>
  <si>
    <t>POLIZZA INCENDIO/FURTO AUTO</t>
  </si>
  <si>
    <t>PULIZIE SPOGLIATOI PRESSO REALASCO</t>
  </si>
  <si>
    <t xml:space="preserve">ALLESTIMENTO VERDE - 3° LOTTO NUOVA SEDE </t>
  </si>
  <si>
    <t xml:space="preserve">ALLESTIMENTO VERDE - 1° LOTTO NUOVA SEDE </t>
  </si>
  <si>
    <t xml:space="preserve">ALLESTIMENTO VERDE - 2° LOTTO NUOVA SEDE </t>
  </si>
  <si>
    <t>2016/LT/U/523</t>
  </si>
  <si>
    <t>2016/LT/U/524</t>
  </si>
  <si>
    <t>2016/LT/U/525</t>
  </si>
  <si>
    <t>2016/LT/U/542</t>
  </si>
  <si>
    <t>2016/LT/U/545</t>
  </si>
  <si>
    <t>2016/LT/U/553</t>
  </si>
  <si>
    <t>2016/LT/U/566</t>
  </si>
  <si>
    <t>2016/LT/U/573</t>
  </si>
  <si>
    <t>2016/LT/U/576</t>
  </si>
  <si>
    <t>2016/LT/U/581</t>
  </si>
  <si>
    <t>2016/LT/U/583</t>
  </si>
  <si>
    <t>2016/LT/U/592</t>
  </si>
  <si>
    <t>2016/LT/U/593</t>
  </si>
  <si>
    <t>2016/LT/U/594</t>
  </si>
  <si>
    <t>2016/LT/U/595</t>
  </si>
  <si>
    <t>2016/LT/U/600</t>
  </si>
  <si>
    <t>2016/LT/U/610</t>
  </si>
  <si>
    <t>2016/LT/U/616</t>
  </si>
  <si>
    <t>2016/LT/U/618</t>
  </si>
  <si>
    <t>2016/LT/U/630</t>
  </si>
  <si>
    <t>2016/LT/U/631</t>
  </si>
  <si>
    <t>2016/LT/U/632</t>
  </si>
  <si>
    <t>2016/LT/U/654</t>
  </si>
  <si>
    <t>2016/LT/U/660</t>
  </si>
  <si>
    <t>2016/LT/U/661</t>
  </si>
  <si>
    <t>2016/LT/U/662</t>
  </si>
  <si>
    <t>67188022CF</t>
  </si>
  <si>
    <t>Z841AE9E4E</t>
  </si>
  <si>
    <t>ZE51AECE05</t>
  </si>
  <si>
    <t>Z891AE9DB1</t>
  </si>
  <si>
    <t>Z9A1AF56AE</t>
  </si>
  <si>
    <t>Z451AF5943</t>
  </si>
  <si>
    <t>ZEE1AFEFB9</t>
  </si>
  <si>
    <t>Z9C1B0862F</t>
  </si>
  <si>
    <t>Z601B0C182</t>
  </si>
  <si>
    <t xml:space="preserve">ZAC1B0D9EA </t>
  </si>
  <si>
    <t xml:space="preserve">Z8C1B0DA1D </t>
  </si>
  <si>
    <t>AEBI SCHMIDT ITALIA SRL</t>
  </si>
  <si>
    <t>AGROSYSTEM SRL</t>
  </si>
  <si>
    <t>KARPOS</t>
  </si>
  <si>
    <t>SANISYSTEM</t>
  </si>
  <si>
    <t>ADROMA - NEXIVE</t>
  </si>
  <si>
    <t>JCOPLASTIC</t>
  </si>
  <si>
    <t>SPIDER ITALIA</t>
  </si>
  <si>
    <t>PROC.NEG. Art. 36 DLGS 50/2016</t>
  </si>
  <si>
    <t>FORNITURA 1 MEZZO NUOVO DI FABBRICA DENOMINATO "SPAZZATRICE STRADALE"</t>
  </si>
  <si>
    <t>RECUPERO RESIDUI POTATURE ALBERATURE PUBBLICHE ABBATTUTE DOPO FORTUNALE</t>
  </si>
  <si>
    <t>PULIZIA CONTENITORI STRADALI PER RACCOLTA OLIO VEGETALE</t>
  </si>
  <si>
    <t>ESAMI RADIOGRAFICI</t>
  </si>
  <si>
    <t>ABBATTIMENTO E ASPORTO PIANTE ABBATTUTE DAL FORTUNALE DEL 17 AGOSTO 2016</t>
  </si>
  <si>
    <t>SERVIZIO DI POSTALIZZAZIONE</t>
  </si>
  <si>
    <t>FORNITURA ADESIVI E MATERIALE GRAFICO</t>
  </si>
  <si>
    <t xml:space="preserve">ESAMI EMATOCHIMICI, INFETTIVOLOGICI E TOSSICOLOGICI ANNUALI  </t>
  </si>
  <si>
    <t>AGGIORNAMENTO ANTINCENDIO RAMON</t>
  </si>
  <si>
    <t>FORNITURA COPERCHI BIDONI ORGANICO</t>
  </si>
  <si>
    <t>FORNITURA COPERCHI 1700 CLEANING</t>
  </si>
  <si>
    <t>1. DULEVO INT. SPA; 2. FARID INDUSTRIE SPA; 3. TENAX INT. SRL ; 4. AEBI SCHMIDT ITALIA SRL; 5. LONGO EUROSERVICE SRL; 6. GILETTA SPA; 7. RAVO SPA.</t>
  </si>
  <si>
    <t>1. GILETTA SPA; 2. AEBI SCHMIDT ITALIA SRL; 3. FARID INDUSTRIE SPA.</t>
  </si>
  <si>
    <t>FORNITURA SACCHETTI PLA GIALLI</t>
  </si>
  <si>
    <t>MANUTENZIONE/RIPARAZIONE ATTREZZATURE PER COMPATTAZIONE RIFIUTI SOLIDI URBANI</t>
  </si>
  <si>
    <t>MANUTENZIONE PROGRAMMATA IMPIANTI COMBUSTIONE BIOGAS DISCARICA</t>
  </si>
  <si>
    <t>ACQUISTO DVD FILM DOCUMENTARIO "PORDENONE UNA CITTÀ"</t>
  </si>
  <si>
    <t>ADESIVI VETRO</t>
  </si>
  <si>
    <t>RIPARAZIONE GUASTI IMPIANTI LINEE ELETTRICHE C/O DISCARICA E ALTRI SITI AZIENDALI</t>
  </si>
  <si>
    <t>FORNITURA CANCELLERIA UFFICIO</t>
  </si>
  <si>
    <t>SERVIZI SMALTIMENTO/RECUPERO RIFIUTI URBANI PERICOLOSI</t>
  </si>
  <si>
    <t>MENUTENZIONE SPAZZATRICI ELETTRICHE</t>
  </si>
  <si>
    <t>FORNITURA SOFTWARE R3 TREES PORDENONE</t>
  </si>
  <si>
    <t>FORNITURA PC</t>
  </si>
  <si>
    <t>MANUTENZIONE HARDWARE ECHO BASIC</t>
  </si>
  <si>
    <t>FORNITURA MATERIALI PACCIAMANTI</t>
  </si>
  <si>
    <t>FORNITURA ADESIVI A BARRE BIDONI UND</t>
  </si>
  <si>
    <t>RECUPERO SMALTIMENTO INERTI E RIPRISTINO AVVALLAMENTO</t>
  </si>
  <si>
    <t>FORNITURA SEGNALETICA CANTIERI STRADALI</t>
  </si>
  <si>
    <t>ASSISTENZA E SUPPORTO SOFTWARE</t>
  </si>
  <si>
    <t>FORNITURA PEZZI DI RICAMBIO E MANODOPERA</t>
  </si>
  <si>
    <t>FORNITURA CARICA BATTERIE AVVIATORE</t>
  </si>
  <si>
    <t>FORNITURA UNITÀ IDRAULICA</t>
  </si>
  <si>
    <t>FORNITURA MATERIALE D'UFFICIO CANCELLERIA</t>
  </si>
  <si>
    <t>ACQUISTO SOFTWARE CONTABILITÀ</t>
  </si>
  <si>
    <t>FORNITURA BAGNO CHIMICO</t>
  </si>
  <si>
    <t>ATTIVITÀ DI SMALTIMENTO RIFIUTI URBANI NON PERICOLOSI DERIVANTI DALLO SPAZZAMENTO STRADALE</t>
  </si>
  <si>
    <t>FORNITURA SERRATURE GRAVITAZIONALI PER  BIDONI E CASSONETTI MOD. SUDHAUS</t>
  </si>
  <si>
    <t>FORNITURA SERBATORIO SEDE</t>
  </si>
  <si>
    <t>PRELIEVI E ANALISI ACQUE C/O DISCARICA</t>
  </si>
  <si>
    <t>PROGETTO IMPIANTO ELETTRICO PER OTTENIMENTO DIRI</t>
  </si>
  <si>
    <t>MANUTENZIONE MEZZI ATTI ALLA RACCOLTA RIFIUTI</t>
  </si>
  <si>
    <t>MANUTENZIONE IMPIANTO ELETTRICO VEICOLI</t>
  </si>
  <si>
    <t>FORNITURA PEZZI DI RICAMBIO E MANUTENZIONE VEICOLI (TAGLIANDI)</t>
  </si>
  <si>
    <t>MANUTENZIONE SISTEMI DI INIEZIONE VEICOLI</t>
  </si>
  <si>
    <t>MANUTENZIONE E MANODOPERA SPAZZATRICI</t>
  </si>
  <si>
    <t>MANUTENZIONE/RIPARAZIONI IMPIANTI IRRIGAZIONE C/O AIUOLE COMUNE PORDENONE</t>
  </si>
  <si>
    <t>MANUTENZIONE PRESSO ROSETO MIRA</t>
  </si>
  <si>
    <t>FORNITURA BIGLIETTI DA VISITA E STAMPATI PER UFFICIO</t>
  </si>
  <si>
    <t>FORNITURA TERRICCIO PER FIORITURE ANNUALI</t>
  </si>
  <si>
    <t>FORNITURA PIATTO TAGLIO PER TRATTORINO</t>
  </si>
  <si>
    <t>ELETTROPOMPA SOMMERSA CON CORPO IN ACCIAIO, MOD. DIVER 75 MONOFASE</t>
  </si>
  <si>
    <t>FORNITURA SERRATURE GRAVITAZIONALI PER  BIDONI E CASSONETTI MOD. FRANZEN</t>
  </si>
  <si>
    <t>SERVIZIO TRADUZIONE OPUSCOLI RACCOLTA DIFFERENZIATA PORDENONE</t>
  </si>
  <si>
    <t>FORNITURA GASOLIO RISCALDAMENTO</t>
  </si>
  <si>
    <t>FORNITURA E NOLEGGIO HARDWARE</t>
  </si>
  <si>
    <t>BONIFICA LASTRE AMIANTO</t>
  </si>
  <si>
    <t>FORNITURA/MANUTENZIONE PRESIDI ANTINCENDIO SEDI GEA</t>
  </si>
  <si>
    <t>SERVIZIO DI CONTROLLO NOTTURNO DELLE SEDI GEA</t>
  </si>
  <si>
    <t xml:space="preserve">ELETTROMOTORE C/O LAVAGGIO </t>
  </si>
  <si>
    <t xml:space="preserve">STAMPA ADESIVI </t>
  </si>
  <si>
    <t>LAVORI DI ADEGUAMENTO CENTRO DI RACCOLTA PORDENONE</t>
  </si>
  <si>
    <t>PREVENZIONE INCENDI AUTORIMESSA VIA FORNACE -CPI</t>
  </si>
  <si>
    <t>MANUTENZIONE SOFFIATORI</t>
  </si>
  <si>
    <t>CORSI FORMAZIONE GRU SU AUTOCARRO, TRATTORE AGRICOLO FORESTALE, ESCAVATORE IDRAULICO/CARICATORE FRONTALE/TERNA</t>
  </si>
  <si>
    <t>MANUTENZIONE AIUOLE FIORITE, GIARDINI E FIORIERE</t>
  </si>
  <si>
    <t>FORNITURA DISERBANTE</t>
  </si>
  <si>
    <t>CORSO PER PREPOSTI PRESSO CONFINDUSTRIA TREVISO - BAGOLIN</t>
  </si>
  <si>
    <t>CORSO SICUREZZA FORMAZIONE GEN. LAVORATORI E SPECIFICA PER IMPIEGATI - BISCONTIN</t>
  </si>
  <si>
    <t>NUOVA CAMPAGNA PROMOZIONALE VIDEO PAPU</t>
  </si>
  <si>
    <t>PARTECIPAZIONE FIERA B COME BIMBO</t>
  </si>
  <si>
    <t>FORNITURA CARTELLONISTICA DISCARICA</t>
  </si>
  <si>
    <t>TRATTAMENTI FITOSANITARI</t>
  </si>
  <si>
    <t>INCARICO ERPICATURE</t>
  </si>
  <si>
    <t>INCARICO SFALCIO ROSETO</t>
  </si>
  <si>
    <t>FORNITURA ROLL UP</t>
  </si>
  <si>
    <t>FORNITURA CARBURANTE</t>
  </si>
  <si>
    <t>FORNITURA BIDONI E COPERCHI VARIE VOLUMETRIE</t>
  </si>
  <si>
    <t>FORNITURA ADESIVI CATARINFRANGENTI</t>
  </si>
  <si>
    <t>ELETTROPOMPA SOMMERSA DISCARICA</t>
  </si>
  <si>
    <t>REDAZIONE REGISTRO ESPOSTI</t>
  </si>
  <si>
    <t>IDEAZIONE CAMPAGNA PUBBLICITARIA</t>
  </si>
  <si>
    <t>FORNITURA ARTICOLI DA GIARDINAGGIO</t>
  </si>
  <si>
    <t>SERVIZIO DI POSTA CERTIFICATA, RACCOMANDATA E SERVIZI ACCESSORI</t>
  </si>
  <si>
    <t>UTILIZZO IMMAGINE DELL'ATLETA TROST ALESSIA PER CAMPAGNA PUBBLICITARIA AMBIENTE</t>
  </si>
  <si>
    <t>SERVIZIO STAMPA E AFFISIONE POSTER CAMPAGNA PUBBLCITARIA AMBIENTE</t>
  </si>
  <si>
    <t>SFLACIO AREE COIN TRINCIATURA</t>
  </si>
  <si>
    <t>RIPARAZIONE STAZIONE METEO C/O DISCARICA</t>
  </si>
  <si>
    <t>FORNITURA DI DUE PIEZOMETRI</t>
  </si>
  <si>
    <t>MANUTENZIONE ORD E STRAORD IMPIANTI ELETTRICI</t>
  </si>
  <si>
    <t>PUBBLICAZIONE INSERTO GEA SU TABLOID GIORNATA MONDIALE TERRA</t>
  </si>
  <si>
    <t>PUBBLICITÀ SEAT PAGINE GIALLE ANNUALE</t>
  </si>
  <si>
    <t>RIQUALIFICAZIONE AIUOLA VIA MUSILE PORDENONE</t>
  </si>
  <si>
    <t>PROVE TRAZIONE ALBERI PRESSO AREE DEL COMUNE DI PORDENONE</t>
  </si>
  <si>
    <t>INCARICO ANALISI SCARICO ACQUE</t>
  </si>
  <si>
    <t>ACQUISTO CHIUSINI IN CALCESTRUZZO</t>
  </si>
  <si>
    <t>PRECOLLAUDI MEZZI AZIENDALI</t>
  </si>
  <si>
    <t>UTILIZZO IMMAGINE DELL'ATLETA DANIELE MOLMENTI PER CAMPAGNA PUBBLICITARIA AMBIENTE</t>
  </si>
  <si>
    <t>FORNITURA PRODOTTI FITOSANITARI BIOLOGICI</t>
  </si>
  <si>
    <t>ACQUISTO FREATIMETRO</t>
  </si>
  <si>
    <t>MANUTENZIONE TORCIA DISCARICA</t>
  </si>
  <si>
    <t>FORNITURA PEZZI DI RICAMBIO CASSONETTI 3200 LT</t>
  </si>
  <si>
    <t>FORNITURA FOTO ALTA RISOLUZIONE TROST</t>
  </si>
  <si>
    <t>LAVAGGIO BIDONI VETRO PN RIP CRDS</t>
  </si>
  <si>
    <t>FORNITURA PRODOTTI DETERGENTI CONTENITORI</t>
  </si>
  <si>
    <t>MANUTENZIONE SPAZZATRICI ELETTRICHE/RICAMBI</t>
  </si>
  <si>
    <t>MANUTENZIONE RIPARAZIONE MOTORI DIESEL</t>
  </si>
  <si>
    <t>MANUTENZIONE IMPIANTI CONDIZIONAMENTO</t>
  </si>
  <si>
    <t>INTEGRAZIONE PRODOTTI PRIMO SOCCORSO E ANTINCENDIO</t>
  </si>
  <si>
    <t>MANUTENZIONE/RIPARAZIONE SISTEMI ALIMENTAZIONE GASOLIO</t>
  </si>
  <si>
    <t>MANUTENZIONE STRAORDINARIA IMPIANTI ELETTRICI</t>
  </si>
  <si>
    <t>RIPARAZIONE URGENTE CAMPANE INTERRATE</t>
  </si>
  <si>
    <t>FORMITURA PRODOTTI FITOSANITARI</t>
  </si>
  <si>
    <t>STAMPA ADESIVI OGANICO/VERDE</t>
  </si>
  <si>
    <t>RIMOZIONE ETERNIT ABBANDONATO</t>
  </si>
  <si>
    <t>RIPARAZIONE MEZZI DIESEL</t>
  </si>
  <si>
    <t>MANUTENZIONE BRACCIO FALCIA TRATTORE</t>
  </si>
  <si>
    <t>FORNITURA CISTERNA IN POLIETILENE</t>
  </si>
  <si>
    <t>FORNITURA BULLONERIA E VITI</t>
  </si>
  <si>
    <t>STAMPA TOVAGLIETTE ECOFESTE 2015</t>
  </si>
  <si>
    <t>ABBATTIMENTI E E POTATURE FITOSANITARIE</t>
  </si>
  <si>
    <t>ATTIVITÀ EXTRA: CANONE ASSISTENZA SERVER FARM, NOLEGGIO 3 BLACKBOX, FORMAZIONE SOFTWARE, FORNITURA BADGE_SISTEMA INFORMATIZZATO GESTIONE AMBIENTALE</t>
  </si>
  <si>
    <t>FORNITURA IMPIANTO IRRIGAZIONE CENTRO GLORIA LANZA</t>
  </si>
  <si>
    <t>RIPARAZIONE SPAZZATRICI</t>
  </si>
  <si>
    <t>ESECUZIONE ANALISI CHIMICHE</t>
  </si>
  <si>
    <t>SMALTIMENTO RIFIUTI (CARTA BRUCIATA)</t>
  </si>
  <si>
    <t>FORNITURA SACCHI CESTINI</t>
  </si>
  <si>
    <t>FORNITURA MATERIALE PER REINTEGRO CASSETTE PRONTO SOCCORSO</t>
  </si>
  <si>
    <t>LAVAGGIO BIDONI UMIDO PN  CRDS</t>
  </si>
  <si>
    <t>PRELIEVI E ESAMI EMATOCHIMICI</t>
  </si>
  <si>
    <t>POTATURE E ABBATTIMENTI CASTELLO DI TORRE</t>
  </si>
  <si>
    <t>ACQUISTO MATERIALE BIODEGRADABILE (STOVIGLIE ETC)</t>
  </si>
  <si>
    <t>POTATURE ACACIE VIA CORTINA</t>
  </si>
  <si>
    <t>ABBATTIMENTI PIOPPI PARCO REGHENA</t>
  </si>
  <si>
    <t>ABBATTIMENTI ROBINIE PARCO VIA MURRI/VIA GEMELLI</t>
  </si>
  <si>
    <t>POTATURE E ABBATTIMENTI BAGOLARI VIA MONTEREALE</t>
  </si>
  <si>
    <t>FORNITURA GOMMA SBR PER CASSONETTI</t>
  </si>
  <si>
    <t>PROGRAMMAZIONE PUBBLICITARIA SPOT RACCOLTA DIFFERENZIATA</t>
  </si>
  <si>
    <t>ACQUISTO AUTOCARRO ATTREZZATO PER TRASPORTO RIFIUTI</t>
  </si>
  <si>
    <t>RIPARAZIONE MOTORI E/O SISTEMI DI ALIMENTAZIONE A VEICOLI MERCEDES BENZ E ALTRI VEICOLI DIVERSI DA IVECO</t>
  </si>
  <si>
    <t>ABBATTIMENTO PLATANI C/O BASSURA CASTELLO DI TORRE</t>
  </si>
  <si>
    <t>INSERZIONE PUBBLICITARIA SU IL POPOLO</t>
  </si>
  <si>
    <t>PROIEZIONE MATERIALE DI COMUNICAZIONE CINEMAZERO</t>
  </si>
  <si>
    <t>FORNITURA SACCHETTI IN POLIETILENE</t>
  </si>
  <si>
    <t>SMALTIMENTO RIFIUTI 200201</t>
  </si>
  <si>
    <t>PROVE GEOTECNICHE</t>
  </si>
  <si>
    <t>MANUTENZIONE FILTRI GASOLIO E RIPRISTINO IMPIANTO VEICOLI A GASOLIO</t>
  </si>
  <si>
    <t>SMALTIMENTO VAGLIO IMPIANTO LAVAGGIO</t>
  </si>
  <si>
    <t>RICOSTRUZIONE ALBERO TRASMISSIONE MERCEDES ECONIC</t>
  </si>
  <si>
    <t>RIFACIMENTO PEDANA E VERNICIATURA, VETRO ANGOLARE MERCEDES DV983EM</t>
  </si>
  <si>
    <t>SISTEMAZIONE GHIAINO AREA ESTERNA E INTERNA ECOCENTRO PORDENONE</t>
  </si>
  <si>
    <t xml:space="preserve">FORNITURA E STAMPA BUSTE </t>
  </si>
  <si>
    <t>INTEGRAZIONE STAMPA ADESIVI</t>
  </si>
  <si>
    <t>FORMAZIONE VALUTAZIONE MOVARISK</t>
  </si>
  <si>
    <t>CERTIFICATO PREVENZIONE INCENDI</t>
  </si>
  <si>
    <t>AUDIT SISTEMA INTEGRATO QUALITÀ AMBIENTE E SICUREZZA</t>
  </si>
  <si>
    <t>STAMPA E FORNITURA PANNELLI "CAMPIONI NELLO SPORT" PER SEDE</t>
  </si>
  <si>
    <t>MANUTENZIONE COMPRESSORE OFFICINA</t>
  </si>
  <si>
    <t>ANALISI CARATTERIZZAZIONE CER 200303</t>
  </si>
  <si>
    <t>FORNITURA CHIAVI PASSPARTOUT</t>
  </si>
  <si>
    <t>MODIFICA SOFTWARE PER PREDISPOSIZIONE DISTRETTI</t>
  </si>
  <si>
    <t>FORNITURA CHIAVI CIFRATE CASSONETTI</t>
  </si>
  <si>
    <t>FORNITURA BIDONI 120 LT CON TRANSPONDER UHF</t>
  </si>
  <si>
    <t>AUDIT CICLO TRIENNALE ISO 14001 - 9001</t>
  </si>
  <si>
    <t>ACQUISTO  PIAGGIO PORTER</t>
  </si>
  <si>
    <t>FORNITURA CESTINI MILANO</t>
  </si>
  <si>
    <t>RIPRISTINO BASSURA CASTELLO DI TORRE</t>
  </si>
  <si>
    <t>ABBATTIMENTO POTATURE PARCOI AREA PAM</t>
  </si>
  <si>
    <t>FORNITURA LETTORI UHF</t>
  </si>
  <si>
    <t>CONTROLLO LUCI EMERGENZA SEDE AMMINISTRATIVA</t>
  </si>
  <si>
    <t>MANUTENZIONE PULIZIA 7 POZZI PIEZOMETRICI DISCARICA</t>
  </si>
  <si>
    <t>ASPORTO RIFIUTI ACQUE LAVAGGIO MEZZI AZIENDALI</t>
  </si>
  <si>
    <t>POTATURA E ABBATTIMENTI PRESSO LARGO CERVIGNANO</t>
  </si>
  <si>
    <t>ANALISI ACQUE DI SCARICO PRESSO  IMPIANTO LAVAGGIO VIA NUOVA DI CORVA</t>
  </si>
  <si>
    <t>LAVORI DI RICOSTRUZIONE CILINDRO E FLANGIA CILINDRO APRICOPERCHI MEZZI OPERATORI</t>
  </si>
  <si>
    <t>RIPARAZIONE MEZZO FENDT 311</t>
  </si>
  <si>
    <t>LAVORI DI RIPARAZIONE E SOSTITUZIONE RICAMBISTICA MEZZI OPERATIVI</t>
  </si>
  <si>
    <t>MANUTENZIONE IMPIANTI IRRIGAZIONE</t>
  </si>
  <si>
    <t>INCARICO ACCERTAMENTO SEDIME DI PROPRIETÀ GEA IN VIA LUCIANO SAVIO 22 A PORDENONE</t>
  </si>
  <si>
    <t>STAMPA LETTERE E BUSTE E IMBUSTAMENTO</t>
  </si>
  <si>
    <t xml:space="preserve">UTILIZZO SALA CONVEGNI </t>
  </si>
  <si>
    <t>REALIZZAZIONE SERATE INFORMATIVE SETTEMBRE/OTTOBRE 2015</t>
  </si>
  <si>
    <t>FORMAZIONE CONDUZIONE CARRELLI</t>
  </si>
  <si>
    <t>CORSO AGGIORNAMENTO RLS</t>
  </si>
  <si>
    <t>INTERVENTO MANUTENZIONE VEICOLO TRATTRICE AGRICOLA</t>
  </si>
  <si>
    <t>LAVORI DI MANUTENZIONE/RIPARAZIONE FABBRICATI AZIENDALI</t>
  </si>
  <si>
    <t>DISTRIBUZIONE LETTERE ZONA NORD</t>
  </si>
  <si>
    <t>LAVORI DI RIPARAZIONE CASSONI SCARRABILI RIFIUTI</t>
  </si>
  <si>
    <t>STAMPA CALENDARI/VOLANTINI ZONA NORD PORDENONE</t>
  </si>
  <si>
    <t>ANALISI CHIMICHE DISCARICA VALLE</t>
  </si>
  <si>
    <t>RIMOZIONE RIFIUTI ABBANDONATI (ETERNIT)</t>
  </si>
  <si>
    <t>MANUTENZIONE ANNUALE DELLA CALDAIA DI VIA FORNACE - PN</t>
  </si>
  <si>
    <t>TRIVELLAZIONE CEPPAIE</t>
  </si>
  <si>
    <t>ACQUISTO SACCONO ONU 13H3Y</t>
  </si>
  <si>
    <t>AGGIORNAMENTO DATI E SISTEMAZIONE LAY OUT ECOCALENDARI</t>
  </si>
  <si>
    <t>FORNITURA PRODOTTI DETERGENTI E USO OFFICINA</t>
  </si>
  <si>
    <t>FORNITURA MATERIALE INFORMATICO (CHIAVETTA USB ETC.)</t>
  </si>
  <si>
    <t>MANUTENZIONE ORDINARIA E VERIFICHE FULMINAZIONI</t>
  </si>
  <si>
    <t>MANUTENZIONE MEZZI AZIENDALI</t>
  </si>
  <si>
    <t>FORNITURA BACHECHE AZIENDALI</t>
  </si>
  <si>
    <t>AGGIORNAMENTO CORSO RSPP</t>
  </si>
  <si>
    <t>RICAMBI VEICOLI</t>
  </si>
  <si>
    <t>GESTIONE RIFIUTI AGRICOLI</t>
  </si>
  <si>
    <t>SMALTIMENTO RIFIUTI OFFICINA</t>
  </si>
  <si>
    <t>PULIZIA NAPO E OLIVIE STRADALI</t>
  </si>
  <si>
    <t>RICAMBISTICA MEZZI</t>
  </si>
  <si>
    <t>RIPARAZIONE LETTORE ID ONE</t>
  </si>
  <si>
    <t>LAVORI PREPARAZIONE AIUOLE VIA FONTANE PN</t>
  </si>
  <si>
    <t>RIPARAZIONE MEZZO OPERATIVO</t>
  </si>
  <si>
    <t>MANUTENZIONE CENTRALE TERMICA E "TERZO RESPONSABILE"</t>
  </si>
  <si>
    <t>SMALTIMENTO RIFIUTI SPAZZAMENTO</t>
  </si>
  <si>
    <t>PATENTINO FITOSANITARIO PER ACQUISTO AGROFARMACI</t>
  </si>
  <si>
    <t>FORMAZIONE AGGIORNAMENTO PRIMO SOCCORSO</t>
  </si>
  <si>
    <t xml:space="preserve">FORNITURA BADGE </t>
  </si>
  <si>
    <t xml:space="preserve">COLLAUDO STATICO PER SEDE </t>
  </si>
  <si>
    <t>FORNITURA CONTENITORI  POLIPROPILENE ALVEOLARE</t>
  </si>
  <si>
    <t>ANALISI TECNICA PROGETTO ESEC. CHIUSURA DISCARICA</t>
  </si>
  <si>
    <t>FORNITURA RICAMBISTICA MEZZI</t>
  </si>
  <si>
    <t>FORNITURA PANNELLI INFORMATIVI CENTRO DI RACCOLTA</t>
  </si>
  <si>
    <t>RIPARAZIONE N. 2 CASSONI SCARRABILI</t>
  </si>
  <si>
    <t>IMPORTAZIONE DATI UTENTI/UTENZE CORDENONS E ROVEREDO IN PIANO</t>
  </si>
  <si>
    <t>DISTRIBUZIONE ECOCALENDARI 2016</t>
  </si>
  <si>
    <t>STAMPA ECOCALENDARI 2016</t>
  </si>
  <si>
    <t>AGGIORNAMENTO FORMAZIONE ANTINCENDIO</t>
  </si>
  <si>
    <t>RINNOVO VERIFICA PERIODICA (DM 82/2000)</t>
  </si>
  <si>
    <t>FORNITURA PASTIGLIE FRENI E ALZACRISTALLI ELETTRICI</t>
  </si>
  <si>
    <t>FORNITURA ABBIGLIAMENTO LAVORO</t>
  </si>
  <si>
    <t>FORNITURA TERRICCIO</t>
  </si>
  <si>
    <t>DIAGNOSI ENERGETICA</t>
  </si>
  <si>
    <t>RIPARAZIONE PALA DISCARICA</t>
  </si>
  <si>
    <t>RIPRISTINO URGENTE MANUFATTI C/O DISCARICA ED ECOCENTRO</t>
  </si>
  <si>
    <t>INTERVENTO MANUTENZIONE SOFTWARE PRESENZE</t>
  </si>
  <si>
    <t>POTATURA ROSETO MIRA C/O PARCO GALVANI</t>
  </si>
  <si>
    <t>SFALCIO AREE CON TRINCIATURA</t>
  </si>
  <si>
    <t>NOLEGGIO CARRELLO ELEVATORE</t>
  </si>
  <si>
    <t>MANUTENZIONE CANNELLO</t>
  </si>
  <si>
    <t>SACCHI MUMA CORDENONS</t>
  </si>
  <si>
    <t>FORNITURA E MESSA A DIMORA ALBERI IN AREE VERDI E VIALI COMUNALI</t>
  </si>
  <si>
    <t>STUDIO IDROGEOLOGICO DISCARICA</t>
  </si>
  <si>
    <t>RIPARAZIONE ATTREZZATURE SPECIALMENTE ALLESTITE</t>
  </si>
  <si>
    <t>RIPARAZIONE MEZZO</t>
  </si>
  <si>
    <t>REALIZZAZIONE STELO CILINDRO PER AUTOMEZZO</t>
  </si>
  <si>
    <t>PUBBLICAZIONE MV SELEZIONE PERSONALE (OPERATORE 3B)</t>
  </si>
  <si>
    <t>NOLEGGIO PIATTAFORME AUTOCARRATE</t>
  </si>
  <si>
    <t>INTERVENTO C/O CENTRO RACCOLTA-UNITÀ LOCALE VIA NUOVA DI CORVA - COLLEGAMENTO ELETTRICO</t>
  </si>
  <si>
    <t>RIPARAZIONE MEZZO DN979EM</t>
  </si>
  <si>
    <t>MANUTENZIONE CILINDRO CARRELLO MEZZO BX010MM</t>
  </si>
  <si>
    <t>REALIZZAZIONE DISPOSITIVI ANTINCENDI PRESSO CDR PORDENONE</t>
  </si>
  <si>
    <t>INSTALLAZIONE ADESIVI SU MEZZI AZIENDALI</t>
  </si>
  <si>
    <t>FORNITURA "PROVA PER VERIFICA RESA KM" PNEUMATICI</t>
  </si>
  <si>
    <t>MANUTENZIONE PARCO LAGHETTI RORAI</t>
  </si>
  <si>
    <t xml:space="preserve">INSERZIONE PUBBLICITARIA - AUGURI - SU IL GAZZETTINO </t>
  </si>
  <si>
    <t>INSERZIONE PUBBLICITARIA PER IL 2016  SU IL POPOLO</t>
  </si>
  <si>
    <t>FORNITURA CUSTODIE LETTORI IDONE</t>
  </si>
  <si>
    <t>PROVE DI STABILITÀ CEDRO DI VIA BERSAGLIERE PN</t>
  </si>
  <si>
    <t>POLIZZE RISCHI DIVERSI</t>
  </si>
  <si>
    <t>FORNITURA DPI VARI E ATTREZZI VERDE</t>
  </si>
  <si>
    <t>MANUTENZIONE COMPRESSORI</t>
  </si>
  <si>
    <t>SERVIZIO MANUTENZIONE SU VEICOLI AZIENDALI</t>
  </si>
  <si>
    <t>INCARICO APERTURA E CHIUSURA PARCHI A PORDENONE</t>
  </si>
  <si>
    <t xml:space="preserve">OPERE PRELIMINARI DI SISTEMAZIONE ESTERNA DEL SITO DI VIA SAVIO PORDENONE 1° LOTTO </t>
  </si>
  <si>
    <t>LAVORI DI REALIZZAZIONE DI UNA NUOVA STRUTTURA PER IL RICOVERO DEI MEZZI D’OPERA E COMPLETAMENTO DEL SITO OPERATIVO DI VIA SAVIO PORDENONE – 2° LOTTO</t>
  </si>
  <si>
    <t>IMPORTO AGGIUDICATO (lordo oneri di sicurezza/netto IVA)</t>
  </si>
  <si>
    <t>2016/LT/U/665</t>
  </si>
  <si>
    <t>2016/LT/U/682</t>
  </si>
  <si>
    <t>2016/LT/U/684</t>
  </si>
  <si>
    <t>2016/LT/U/689</t>
  </si>
  <si>
    <t>2016/LT/U/690</t>
  </si>
  <si>
    <t>2016/LT/U/691</t>
  </si>
  <si>
    <t>2016/LT/U/702</t>
  </si>
  <si>
    <t>2016/LT/U/703</t>
  </si>
  <si>
    <t>2016/LT/U/717</t>
  </si>
  <si>
    <t>2016/LT/U/720</t>
  </si>
  <si>
    <t>2016/LT/U/722</t>
  </si>
  <si>
    <t>2016/LT/U/727</t>
  </si>
  <si>
    <t>2016/LT/U/736</t>
  </si>
  <si>
    <t>2016/LT/U/737</t>
  </si>
  <si>
    <t>2016/LT/U/743</t>
  </si>
  <si>
    <t>2016/LT/U/754</t>
  </si>
  <si>
    <t>2016/LT/U/761</t>
  </si>
  <si>
    <t>2016/LT/U/764</t>
  </si>
  <si>
    <t>2016/LT/U/765</t>
  </si>
  <si>
    <t>2016/LT/U/770</t>
  </si>
  <si>
    <t>2016/LT/U/772</t>
  </si>
  <si>
    <t>2016/LT/U/778</t>
  </si>
  <si>
    <t>2016/LT/U/792</t>
  </si>
  <si>
    <t xml:space="preserve">ZD41B0F949 </t>
  </si>
  <si>
    <t>Z241B159FA</t>
  </si>
  <si>
    <t xml:space="preserve">Z741B24B2A </t>
  </si>
  <si>
    <t xml:space="preserve">Z2E1B24410 </t>
  </si>
  <si>
    <t>ZF51B244C1</t>
  </si>
  <si>
    <t xml:space="preserve">ZAB1B2F7D8 </t>
  </si>
  <si>
    <t>Z081B2F808</t>
  </si>
  <si>
    <t>Z4D1B3BF09</t>
  </si>
  <si>
    <t>Z321B3CE4F</t>
  </si>
  <si>
    <t>ZE11B3C2A6</t>
  </si>
  <si>
    <t>Z411B42F7F</t>
  </si>
  <si>
    <t>Z011B4AF5B</t>
  </si>
  <si>
    <t xml:space="preserve">Z0B1B4B017 </t>
  </si>
  <si>
    <t xml:space="preserve">ZDA1B4F59C </t>
  </si>
  <si>
    <t xml:space="preserve">Z401B59AFB </t>
  </si>
  <si>
    <t xml:space="preserve">Z731B5B86A </t>
  </si>
  <si>
    <t xml:space="preserve">ZB61B5D34C </t>
  </si>
  <si>
    <t>ZE21B5DA41</t>
  </si>
  <si>
    <t xml:space="preserve">Z4D1B655D5 </t>
  </si>
  <si>
    <t xml:space="preserve">Z681B7719A </t>
  </si>
  <si>
    <t xml:space="preserve">Z841B70574 </t>
  </si>
  <si>
    <t>ZAE1B1493F</t>
  </si>
  <si>
    <t>MAGGIOLI EDITORE</t>
  </si>
  <si>
    <t>POLICLINICO S. GIORGIO</t>
  </si>
  <si>
    <t>ANTONIOLLI</t>
  </si>
  <si>
    <t>STUDIO GEOL. TOPOG. MANZONI</t>
  </si>
  <si>
    <t xml:space="preserve">OFFICE SOLUTIONS </t>
  </si>
  <si>
    <t xml:space="preserve">ISPEF </t>
  </si>
  <si>
    <t>LA SORGENTE</t>
  </si>
  <si>
    <t>ROVERE DANIELA</t>
  </si>
  <si>
    <t>LP snc</t>
  </si>
  <si>
    <t>SINCROMIA SRL</t>
  </si>
  <si>
    <t>LAVASECCO AGOS SNC</t>
  </si>
  <si>
    <t>FAIP</t>
  </si>
  <si>
    <t>INDAGINE DI MERCATO</t>
  </si>
  <si>
    <t>1. GRAFICHE SCARPIS; 2. SINCROMIA; 3. GRAFICHE GEMMA; 4. TIPOGRAFIA SARTOR.</t>
  </si>
  <si>
    <t>DEL MISTRO GIACOBBE SRL</t>
  </si>
  <si>
    <t>VISITA ORTOPEDICA</t>
  </si>
  <si>
    <t>MANUTENZIONE RIPARAZIONE ATTREZZATURE RD</t>
  </si>
  <si>
    <t>IMPIANTO IRRIGAZIONE PROGETTO AIUOLE PIAZZA RISORGIMENTO</t>
  </si>
  <si>
    <t xml:space="preserve">FORNITURA E POSA LAMINA CORTEN E TAPPETO ERBOSO PROGETTO PIAZZA RISORGIMENTO </t>
  </si>
  <si>
    <t>NOLEGGIO FULL SERVICE COMPATTATORE VETRO</t>
  </si>
  <si>
    <t>GESTIONE PMC DISCARICA</t>
  </si>
  <si>
    <t>ANALISI CLASSIFICAZIONE RIFIUTO DA SPAZZAMENTO STRADE</t>
  </si>
  <si>
    <t>IMPLEMENTAZIONE SOFTWARE AREA MANUTENZIONE</t>
  </si>
  <si>
    <t>FORNITURA E ASSISTENZA PRODOTTI INFORMATICI</t>
  </si>
  <si>
    <t>ISTANZA INSERIMENTO C/O ALBO GESTORI AMBIENTALI MEZZO COMPATTATORE FB026JN CAT. 1</t>
  </si>
  <si>
    <t xml:space="preserve">ANALISI CLASSIFICAZIONE RIFIUTO COSTITUITO DA LEGNO RD </t>
  </si>
  <si>
    <t>MOVIMENTAZIONE CASSONETTI</t>
  </si>
  <si>
    <t>REALIZZAZIONE IMPIANTO IRRIGAZIONE SEDE VIA SAVIO</t>
  </si>
  <si>
    <t>FORNITURA TERRICCIO SPECIFICO STERILE</t>
  </si>
  <si>
    <t>FORNITURA BORDURA IN FERRO PER GIARDINO NUOVA SEDE</t>
  </si>
  <si>
    <t xml:space="preserve">RINNOVO ANNUALE GARANZIA FINANZIARIA PER L’ISCRIZIONE ALL’ALBO AUTOTRASPORTATORI DI COSE C/TERZI </t>
  </si>
  <si>
    <t>REALIZZAZIONE IMPIANTO FOTOVOLTAICO DA 19.20 KWP SEDE</t>
  </si>
  <si>
    <t>STAMPA E RESTYLING ECOCALENDARI 2017</t>
  </si>
  <si>
    <t>LAVAGGIO DPI ANTITAGLIO (N 12 CAPI)</t>
  </si>
  <si>
    <t xml:space="preserve">FORNITURA E MESSA A DIMORA ESSENZE ARBOREE LARGO SAN GIOVANNI </t>
  </si>
  <si>
    <t>MATERIALI PER OFFICINA</t>
  </si>
  <si>
    <t>NOLEGGIO PIATTAFORMA AEREA</t>
  </si>
  <si>
    <t>2016/LT/U/793</t>
  </si>
  <si>
    <t>2016/LT/U/794</t>
  </si>
  <si>
    <t>2016/LT/U/808</t>
  </si>
  <si>
    <t>2016/LT/U/817</t>
  </si>
  <si>
    <t>2016/LT/U/820</t>
  </si>
  <si>
    <t>2016/LT/U/821</t>
  </si>
  <si>
    <t>2016/LT/U/822</t>
  </si>
  <si>
    <t>2016/LT/U/823</t>
  </si>
  <si>
    <t>2016/LT/U/829</t>
  </si>
  <si>
    <t>2016/LT/U/844</t>
  </si>
  <si>
    <t>2016/LT/U/845</t>
  </si>
  <si>
    <t>2016/LT/U/846</t>
  </si>
  <si>
    <t>2016/LT/U/851</t>
  </si>
  <si>
    <t>2016/LT/U/853</t>
  </si>
  <si>
    <t>2016/LT/U/862</t>
  </si>
  <si>
    <t>2016/LT/U/863</t>
  </si>
  <si>
    <t>2016/LT/U/872</t>
  </si>
  <si>
    <t xml:space="preserve">PUNTO CONTABILE </t>
  </si>
  <si>
    <t>REGISTER</t>
  </si>
  <si>
    <t>AUREA PROFESSIONAL</t>
  </si>
  <si>
    <t>ABATE DINO</t>
  </si>
  <si>
    <t>OFFICINA FABBRILE ZILLE PIO</t>
  </si>
  <si>
    <t>COLLINI SISTEMI</t>
  </si>
  <si>
    <t>LUCE VIVA SRL</t>
  </si>
  <si>
    <t xml:space="preserve">ZF01B7A8E3 </t>
  </si>
  <si>
    <t xml:space="preserve">Z201B7ABA7 </t>
  </si>
  <si>
    <t>Z701B8893B</t>
  </si>
  <si>
    <t xml:space="preserve">Z791B90441 </t>
  </si>
  <si>
    <t xml:space="preserve">ZEC1B970B5 </t>
  </si>
  <si>
    <t xml:space="preserve">Z841B9711C </t>
  </si>
  <si>
    <t xml:space="preserve">Z4F1B97188 </t>
  </si>
  <si>
    <t xml:space="preserve">ZF41B971E2 </t>
  </si>
  <si>
    <t xml:space="preserve">Z0A1BA2BDA </t>
  </si>
  <si>
    <t xml:space="preserve">Z9C1BC56EE </t>
  </si>
  <si>
    <t>Z521BC5989</t>
  </si>
  <si>
    <t xml:space="preserve">ZF91BC5C63 </t>
  </si>
  <si>
    <t xml:space="preserve">Z861BCC4B2 </t>
  </si>
  <si>
    <t xml:space="preserve">ZB91BCE221 </t>
  </si>
  <si>
    <t>Z521BD0FE7</t>
  </si>
  <si>
    <t xml:space="preserve">ZD61BE55B3 </t>
  </si>
  <si>
    <t>ZD81BE6201</t>
  </si>
  <si>
    <t xml:space="preserve">FORNITURA SERRATURE GRAVITAZIONALI FRANZEN </t>
  </si>
  <si>
    <t xml:space="preserve">FORNITURA E POSA IN OPERA DI TUBOLARE LINEA VITA SEDE GEA </t>
  </si>
  <si>
    <t xml:space="preserve">SMALTIMENTO RIFIUTI SPAZZAMENTO STRADALE 20.03.03  </t>
  </si>
  <si>
    <t xml:space="preserve">CANONE SERVER FARM 2016 ANTHEA SIA  </t>
  </si>
  <si>
    <t>ACQUISTO NUOVO HOSTING LINUS PER SITO - BACKUP AUTOMATICO</t>
  </si>
  <si>
    <t xml:space="preserve">AUDIT INTERNO SISTEMA DI GESTIONE INTEGRATO  </t>
  </si>
  <si>
    <t xml:space="preserve">TRASFERIMENTO DATI E FILE SITO WEB SU NUOVO HOSTING LINUS PER BACK UP AUTOMATICO  </t>
  </si>
  <si>
    <t>INCARICO PRESENTAZIONE ISTANZE DI INSERIMENTO AJA035  PRESSO ALBO GESTORI RIFIUTI TS 1C SPAZZAMENTO</t>
  </si>
  <si>
    <t>STUDIO IMPATTO ACUSTICO NUOVA SEDE</t>
  </si>
  <si>
    <t>DISTRIBUZIONE ECOCALENDARI 2017</t>
  </si>
  <si>
    <t>FORMAZIONE PLE FACCHIN FULVIO</t>
  </si>
  <si>
    <t>FORNITURE 20 STAFFE CASSONETTI VERDE</t>
  </si>
  <si>
    <t>FORNITURA DPI (CALZATURE, MASCHERE OCCHIALI ETC.)</t>
  </si>
  <si>
    <t>FORNITURA SISTEMA PROFILGATE</t>
  </si>
  <si>
    <t>SISTEMA ILLUMINAZIONE ELETTRICA SEDE GEA</t>
  </si>
  <si>
    <t>2016/LT/U/873</t>
  </si>
  <si>
    <t>2016/LT/U/874</t>
  </si>
  <si>
    <t>2016/LT/U/875</t>
  </si>
  <si>
    <t>2016/LT/U/879</t>
  </si>
  <si>
    <t>2016/LT/U/880</t>
  </si>
  <si>
    <t>2016/LT/U/882</t>
  </si>
  <si>
    <t>2016/LT/U/891</t>
  </si>
  <si>
    <t>2016/LT/U/895</t>
  </si>
  <si>
    <t>2016/LT/U/896</t>
  </si>
  <si>
    <t>2016/LT/U/901</t>
  </si>
  <si>
    <t>2016/LT/U/902</t>
  </si>
  <si>
    <t>2016/LT/U/903</t>
  </si>
  <si>
    <t>2016/LT/U/906</t>
  </si>
  <si>
    <t>2016/LT/U/910</t>
  </si>
  <si>
    <t>2016/LT/U/911</t>
  </si>
  <si>
    <t>2016/LT/U/912</t>
  </si>
  <si>
    <t>2016/LT/U/913</t>
  </si>
  <si>
    <t>2016/LT/U/918</t>
  </si>
  <si>
    <t>2016/LT/U/923</t>
  </si>
  <si>
    <t>2016/LT/U/932</t>
  </si>
  <si>
    <t>2016/LT/U/941</t>
  </si>
  <si>
    <t>2016/LT/U/942</t>
  </si>
  <si>
    <t>2016/LT/U/943</t>
  </si>
  <si>
    <t>2016/LT/U/944</t>
  </si>
  <si>
    <t>2016/LT/U/945</t>
  </si>
  <si>
    <t>2016/LT/U/952</t>
  </si>
  <si>
    <t>2016/LT/U/953</t>
  </si>
  <si>
    <t>2016/LT/U/954</t>
  </si>
  <si>
    <t>2016/LT/U/962</t>
  </si>
  <si>
    <t>Z831BE763C</t>
  </si>
  <si>
    <t>ZA21BE76BF</t>
  </si>
  <si>
    <t>Z431BEBE35</t>
  </si>
  <si>
    <t xml:space="preserve">Z8D1BF1EA1 </t>
  </si>
  <si>
    <t xml:space="preserve">Z2A1BF1F66 </t>
  </si>
  <si>
    <t xml:space="preserve">Z6E1BF2014 </t>
  </si>
  <si>
    <t xml:space="preserve">Z9F1BF74DC </t>
  </si>
  <si>
    <t xml:space="preserve">Z551BFC100 </t>
  </si>
  <si>
    <t xml:space="preserve">Z971BFC124 </t>
  </si>
  <si>
    <t xml:space="preserve">ZC31C0544E </t>
  </si>
  <si>
    <t xml:space="preserve">Z601C05513 </t>
  </si>
  <si>
    <t xml:space="preserve">ZA11C055ED </t>
  </si>
  <si>
    <t xml:space="preserve">Z661C0A521 </t>
  </si>
  <si>
    <t xml:space="preserve">Z471C14760 </t>
  </si>
  <si>
    <t xml:space="preserve">Z531C14E88 </t>
  </si>
  <si>
    <t xml:space="preserve">ZEA1C14F08 </t>
  </si>
  <si>
    <t>Z281C14FB0</t>
  </si>
  <si>
    <t>68437118F8</t>
  </si>
  <si>
    <t xml:space="preserve">ZA21C1E444 </t>
  </si>
  <si>
    <t xml:space="preserve">Z021C21F1C </t>
  </si>
  <si>
    <t xml:space="preserve">Z311C2C9A2 </t>
  </si>
  <si>
    <t xml:space="preserve">ZDD1C2F703 </t>
  </si>
  <si>
    <t xml:space="preserve">ZC91C2F781 </t>
  </si>
  <si>
    <t>Z981C32B02</t>
  </si>
  <si>
    <t xml:space="preserve">Z6D1C32B2F </t>
  </si>
  <si>
    <t xml:space="preserve">ZF61C3CE97 </t>
  </si>
  <si>
    <t xml:space="preserve">ZC51C3E0C2 </t>
  </si>
  <si>
    <t xml:space="preserve">Z3E1C3E1A1 </t>
  </si>
  <si>
    <t xml:space="preserve">ZB61C433FA </t>
  </si>
  <si>
    <t>SNUA</t>
  </si>
  <si>
    <t>FRIULANA COSTRUZIONI</t>
  </si>
  <si>
    <t>SECURE IT</t>
  </si>
  <si>
    <t>INASSET SRL</t>
  </si>
  <si>
    <t>EUROSERRE ITALIA SRL</t>
  </si>
  <si>
    <t>BIERRE SRL</t>
  </si>
  <si>
    <t>MATTIUSSI ECOLOGIA</t>
  </si>
  <si>
    <t>FANTAMBIENTE</t>
  </si>
  <si>
    <t>BURIMEC</t>
  </si>
  <si>
    <t>FANTIN SRL</t>
  </si>
  <si>
    <t>AZ. AGRICOLA LA CAMPANELLA</t>
  </si>
  <si>
    <t>PADANA AUTOATTREZZATURE SAS</t>
  </si>
  <si>
    <t>COFEAL SRL</t>
  </si>
  <si>
    <t>MORO</t>
  </si>
  <si>
    <t>MARCOLIN</t>
  </si>
  <si>
    <t>FABRICI ASSOCIATI</t>
  </si>
  <si>
    <t>MANZONI &amp; C.</t>
  </si>
  <si>
    <t>SERVIZIO RITIRO E RICONDIZIONAMENTO GIOCATTOLI</t>
  </si>
  <si>
    <t>RACCOLTA E SMALTIMENTO RIFIUTI ABBANDONATI CORDENONS</t>
  </si>
  <si>
    <t>RACCOLTA E SMALTIMENTO RIFIUTI ABBANDONATI A BASE DI CEMENTO AMIANTO</t>
  </si>
  <si>
    <t>FORNITURA IMPIANTO ALLARME SEDE GEA VIA SAVIO</t>
  </si>
  <si>
    <t>SERVIZIO DI ACCESSO IN FIBRA OTTICA DEDICATA C/O SEDE GEA VIA SAVIO</t>
  </si>
  <si>
    <t>SERVIZIO RIPARAZIONE TELAI</t>
  </si>
  <si>
    <t>FORNITURA N. 2 SERRE</t>
  </si>
  <si>
    <t>FORNITURA N. 4 ZERBINI</t>
  </si>
  <si>
    <t xml:space="preserve">STAMPA BUSTE PERSONALIZZATE CON FINESTRA </t>
  </si>
  <si>
    <t>CORSO DI FORMAZIONE NORMATIVA SUI DIRIGENTI PER LA SICUREZZA</t>
  </si>
  <si>
    <t>FORNITURA SERRATURE GRAVITAZIONALI E CHIAVI</t>
  </si>
  <si>
    <t>VERIFICA PERIODICA TARATURA PESA MEZZI</t>
  </si>
  <si>
    <t>FORNITURA ARMADIETTI</t>
  </si>
  <si>
    <t>FORNITURA ROSE ANTICHE</t>
  </si>
  <si>
    <t>POTATURA ROSETO MIRA</t>
  </si>
  <si>
    <t>RITIRO E MESSA A DIMORA ROSE ANTICHE ROSETO MIRA</t>
  </si>
  <si>
    <t>FORNITURA E POSA IN OPERA 1 SOLLEVATORE IDRAULICO (PONTE) E 6 SOLLEVATORI A COLONNA MOBILE NUOVI DI FABBRICA</t>
  </si>
  <si>
    <t>FORNITURA E POSA SCULTURE VERDI</t>
  </si>
  <si>
    <t>FORNITURA BANCALI VERDE</t>
  </si>
  <si>
    <t>FORNITURA STAGIONALI E ARBUSTI</t>
  </si>
  <si>
    <t>FORNITURA E POSA IN OPERA SISTEMA CONTROLLO ACCESSI</t>
  </si>
  <si>
    <t>F-SECURE</t>
  </si>
  <si>
    <t>LAVORI CONTROLLO IMPIANTO AVC E IMPIANTO ELETTRICO, LAVACASSONETTI AM323AR</t>
  </si>
  <si>
    <t>FORNITURA COPERTURA IN PVC</t>
  </si>
  <si>
    <t>SERVIZIO DI ACCATASTAMENTO NUOVA SEDE AZIENDALE</t>
  </si>
  <si>
    <t>INSERZIONE PUBBLICITARIA E TRASMISSIONE TELEVISIVA</t>
  </si>
  <si>
    <t>INSERZIONE AUGURI NATALIZI 2016</t>
  </si>
  <si>
    <t>INTERVENTO SU ALLARME MAGAZZINO VIA FORNACE PER MALFUNZIONAMENTO</t>
  </si>
  <si>
    <t>1. INASSET SRL; 2. TELECOM SPA.</t>
  </si>
  <si>
    <t>FORNITURA CISTERNA OLIO VEGETALE</t>
  </si>
  <si>
    <t>1. MATTIUSSI ECOLOGIA; 2. BEASS.</t>
  </si>
  <si>
    <t>1. BERTOROTTA SRL; 2. OMER SPA; 3. PESCI ATTREZZATURE SRL; 4. RAVAGLIOLI SPA; 5. PADANA AUTOATTREZZATURE SAS; 6. FALC SRL; 7. UMBERTO GENOVESE SRL.</t>
  </si>
  <si>
    <t>1. BERTOROTTA SRL; 2. OMER SPA; 3. PESCI ATTREZZATURE SRL; 4. PADANA AUTOATTREZZATURE SAS; 5. UMBERTO GENOVESE SRL.</t>
  </si>
  <si>
    <t>1. MATTIUSSI ECOLOGIA; 2. BEASS; 3. CARVEL SRL.</t>
  </si>
  <si>
    <t>2016/LT/U/970</t>
  </si>
  <si>
    <t>2016/LT/U/972</t>
  </si>
  <si>
    <t>2016/LT/U/976</t>
  </si>
  <si>
    <t>2016/LT/U/980</t>
  </si>
  <si>
    <t>2016/LT/U/984</t>
  </si>
  <si>
    <t>2016/LT/U/987</t>
  </si>
  <si>
    <t>2016/LT/U/988</t>
  </si>
  <si>
    <t>2016/LT/U/989</t>
  </si>
  <si>
    <t>2016/LT/U/995</t>
  </si>
  <si>
    <t>2016/LT/U/996</t>
  </si>
  <si>
    <t>2016/LT/U/1002</t>
  </si>
  <si>
    <t>2016/LT/U/1003</t>
  </si>
  <si>
    <t>2016/LT/U/1009</t>
  </si>
  <si>
    <t>2016/LT/U/1012</t>
  </si>
  <si>
    <t>2016/LT/U/1013</t>
  </si>
  <si>
    <t>2016/LT/U/1014</t>
  </si>
  <si>
    <t>2016/LT/U/1015</t>
  </si>
  <si>
    <t>2016/LT/U/1018</t>
  </si>
  <si>
    <t>2016/LT/U/1021</t>
  </si>
  <si>
    <t>2016/LT/U/1023</t>
  </si>
  <si>
    <t>2016/LT/U/1026</t>
  </si>
  <si>
    <t>2016/LT/U/1027</t>
  </si>
  <si>
    <t>2016/LT/U/1028</t>
  </si>
  <si>
    <t>2016/LT/U/1032</t>
  </si>
  <si>
    <t>2016/LT/U/1033</t>
  </si>
  <si>
    <t>2016/LT/U/1034</t>
  </si>
  <si>
    <t>2016/LT/U/1035</t>
  </si>
  <si>
    <t>2016/LT/U/1036</t>
  </si>
  <si>
    <t>2016/LT/U/1037</t>
  </si>
  <si>
    <t>2016/LT/U/1039</t>
  </si>
  <si>
    <t>2016/LT/U/1040</t>
  </si>
  <si>
    <t>2016/LT/U/1041</t>
  </si>
  <si>
    <t>2016/LT/U/1042</t>
  </si>
  <si>
    <t xml:space="preserve">Z081C53601 </t>
  </si>
  <si>
    <t xml:space="preserve">ZF31C555F8 </t>
  </si>
  <si>
    <t xml:space="preserve">Z7F1C5B725 </t>
  </si>
  <si>
    <t xml:space="preserve">ZF91C63EFA </t>
  </si>
  <si>
    <t xml:space="preserve">ZD41C671CB </t>
  </si>
  <si>
    <t xml:space="preserve">Z561C6E1EC </t>
  </si>
  <si>
    <t xml:space="preserve">ZB21C6F0EA </t>
  </si>
  <si>
    <t>Z581C6F12B</t>
  </si>
  <si>
    <t xml:space="preserve">Z0E1C8130D </t>
  </si>
  <si>
    <t xml:space="preserve">ZAF1C8134E </t>
  </si>
  <si>
    <t xml:space="preserve">Z8A1C8C595 </t>
  </si>
  <si>
    <t xml:space="preserve">Z431C8C60E </t>
  </si>
  <si>
    <t xml:space="preserve">Z671C92CE7 </t>
  </si>
  <si>
    <t xml:space="preserve">ZB81C98277 </t>
  </si>
  <si>
    <t xml:space="preserve">ZE11C982BB </t>
  </si>
  <si>
    <t xml:space="preserve">Z921C98302 </t>
  </si>
  <si>
    <t xml:space="preserve">Z591C98355 </t>
  </si>
  <si>
    <t xml:space="preserve">Z331C9E105 </t>
  </si>
  <si>
    <t xml:space="preserve">Z621CA10FC </t>
  </si>
  <si>
    <t xml:space="preserve">Z181CA7F71 </t>
  </si>
  <si>
    <t xml:space="preserve">ZD41CAC7AF </t>
  </si>
  <si>
    <t xml:space="preserve">Z171CB3A71 </t>
  </si>
  <si>
    <t xml:space="preserve">Z281CB47D9 </t>
  </si>
  <si>
    <t xml:space="preserve">Z001CBC16E </t>
  </si>
  <si>
    <t xml:space="preserve">Z3B1CBC1A5 </t>
  </si>
  <si>
    <t xml:space="preserve">Z451CC0BEA </t>
  </si>
  <si>
    <t>ZF81CC0C1E</t>
  </si>
  <si>
    <t xml:space="preserve">Z0F1CC5986 </t>
  </si>
  <si>
    <t xml:space="preserve">ZF11CC59A6 </t>
  </si>
  <si>
    <t xml:space="preserve">Z971CC8606 </t>
  </si>
  <si>
    <t xml:space="preserve">Z561CC8627 </t>
  </si>
  <si>
    <t xml:space="preserve">Z691CC865F </t>
  </si>
  <si>
    <t>Z1F1CCA955</t>
  </si>
  <si>
    <t>R3GIS</t>
  </si>
  <si>
    <t>PASE MAURIZIO</t>
  </si>
  <si>
    <t>PUBLISTAR</t>
  </si>
  <si>
    <t>MYO</t>
  </si>
  <si>
    <t>PIEMME SPA</t>
  </si>
  <si>
    <t>FERRINOX SRL</t>
  </si>
  <si>
    <t>GASPERINA ARIANNA</t>
  </si>
  <si>
    <t>ARBORTECH</t>
  </si>
  <si>
    <t>IMPRESA POLESE</t>
  </si>
  <si>
    <t>GERMATRUCK SERVICE SRL</t>
  </si>
  <si>
    <t>SECURITAS</t>
  </si>
  <si>
    <t>TECNODIESEL</t>
  </si>
  <si>
    <t>AFFIDAMENTO AGGIORNAMENTO RLS</t>
  </si>
  <si>
    <t>POLIZZE ASSICURATIVE INFORTUNI RCT RCO _ANNO 2017</t>
  </si>
  <si>
    <t>POLIZZE ASSICURATIVE RISCHI DIVERSI _ANNO 2017</t>
  </si>
  <si>
    <t xml:space="preserve">REALIZZAZIONE LINEA FIBRA OTTICA C/O SEDE </t>
  </si>
  <si>
    <t>REALIZZAZIONE LINEA COLLEGAMENTO SERVIZIO ANTINTRUSIONE C/O SEDE</t>
  </si>
  <si>
    <t>SERVIZIO SMONTAGGIO, TRASPORTO E RIMONTAGGIO DI MOBILI, SEDUTE E MATERIALE VARIO</t>
  </si>
  <si>
    <t>FORNITURA MOBILI PER UFFICIO</t>
  </si>
  <si>
    <t>ACQUISTO SPAZIO PUBBLICITARIO SU SETTIMANALE IL POPOLO</t>
  </si>
  <si>
    <t>FORNITURA E POSA IN OPERA IMPIANTO DI IRRIGAZIONE LARGO SAN GIOVANNI</t>
  </si>
  <si>
    <t>FORNITURA ARREDO VERDE AIUOLE LARGO SAN GIOVANNI</t>
  </si>
  <si>
    <t>SEMINA AREE EXTRA C/O SEDE AZIENDALE - INVASO E INGRESSO</t>
  </si>
  <si>
    <t>FORNITURA CANCELLERIA</t>
  </si>
  <si>
    <t>FORNITURA SACCHETTI IN POLIETILENE MUMA CORDENONS</t>
  </si>
  <si>
    <t>ASSISTENZA SOFTWARE PRESENZE</t>
  </si>
  <si>
    <t xml:space="preserve">NOLEGGIO PIATTAFORMA AEREA (H 20-21.25) - ANNO 2017 </t>
  </si>
  <si>
    <t>FORNITURA PANNELLO PER MASCHERARE ISOLA ECOLOGICA</t>
  </si>
  <si>
    <t>INCARICO ASPORTO SMALTIMENTO PLATANI C/O BASSURA CASTELLO TORRE</t>
  </si>
  <si>
    <t>INCARICO ABBATTIMENTO PLATANI C/O BASSURA CASTELLO TORRE</t>
  </si>
  <si>
    <t>INCARICO PER LA REALIZZAZIONE DI OPERE EDILI NUOVE SERRE</t>
  </si>
  <si>
    <t>INCARICO PER LA REALIZZAZIONE DI OPERE EDILI PIAZZOLA MESSA IN RISERVA</t>
  </si>
  <si>
    <t xml:space="preserve">CONTROLLO E SISTEMAZIONE IMPIANTO ALIMENTAZIONE GPL CANDELE MEZZO EL095GA </t>
  </si>
  <si>
    <t>APERTURA E CHIUSURA PARCHI 1° TRIEMSTRE 2017</t>
  </si>
  <si>
    <t>FORNITURA E POSA IN OPERA PIANTE VIA MATTEOTTI E ALTRE AREE</t>
  </si>
  <si>
    <t>MANUTENZIONE MECCANICA MOTORE DEL MEZZO EC810RR</t>
  </si>
  <si>
    <t>RIFACIMENTO TERMINALI DI MT IN CABINA DI TRASFORMAZIONE DEL SITO DI VIA SAVIO</t>
  </si>
  <si>
    <t>NOLEGGIO PIATTAFORME AEREE DICEMBRE 2016</t>
  </si>
  <si>
    <t>FORNITURA CANCELLI E PENSILINA</t>
  </si>
  <si>
    <t>MANUTENZIONE ANNUALE PER SOFTWARE R3TREES FULL ANNO 2017</t>
  </si>
  <si>
    <t>FORNITURA LASTRE, SECCHIO E IMBUTO</t>
  </si>
  <si>
    <t xml:space="preserve">PULINDUSTRIALE SRL </t>
  </si>
  <si>
    <t>ENGYCALOR SRL</t>
  </si>
  <si>
    <t xml:space="preserve">1. AMS SPA; 2. B&amp;G ECOLYNE SRL; 3. BTE SPA; 4. FARID SPA; 5. POR.CELLI SRL </t>
  </si>
  <si>
    <t>1. B&amp;G ECOLYNE SRL; 2. BTE SPA</t>
  </si>
  <si>
    <t>B&amp;G ECOLYNE SRL</t>
  </si>
  <si>
    <t>1. COOP NONCELLO; 2. LA SORGENTE; 3. L'ACERO ROSSO; 4. CIF &amp; ZAF; 5. FVG SERVIZI COOPERATIVA SOCIALE ONLUS; 6. IRENE 300 COOPERATIVA SOCIALE; 7. LA MARGHERITA COOPERATIVA SOCIALE; 8. LAVORIAMO INSIEME COOPERATIVA SOCIALE; 9. NASCENTE COOPERATIVA SOCIALE; 10. NEMESI COOPERATIVA SOCIALE; 11. OLTRE COOPERATVIA SOCIALE; 12. OPERA COOPERATIVA SOCIALE; 13. SOLIDARIETÀ COOPERATIVA SOCIALE.</t>
  </si>
  <si>
    <t>COOP NONELLO (FLORCENTER IL GUADO)</t>
  </si>
  <si>
    <t>1. COOP NONCELLO; 2. LA SORGENTE; 3. GE.CO; 4. KARPOS.</t>
  </si>
  <si>
    <t>2017/LT/U/6</t>
  </si>
  <si>
    <t>2017/LT/U/7</t>
  </si>
  <si>
    <t>2017/LT/U/10</t>
  </si>
  <si>
    <t>2017/LT/U/11</t>
  </si>
  <si>
    <t>2017/LT/U/17</t>
  </si>
  <si>
    <t>2017/LT/U/18</t>
  </si>
  <si>
    <t>2017/LT/U/19</t>
  </si>
  <si>
    <t>2017/LT/U/20</t>
  </si>
  <si>
    <t>2017/LT/U/21</t>
  </si>
  <si>
    <t>2017/LT/U/22</t>
  </si>
  <si>
    <t>2017/LT/U/23</t>
  </si>
  <si>
    <t>2017/LT/U/24</t>
  </si>
  <si>
    <t>2017/LT/U/25</t>
  </si>
  <si>
    <t>2017/LT/U/26</t>
  </si>
  <si>
    <t>2017/LT/U/27</t>
  </si>
  <si>
    <t>2017/LT/U/28</t>
  </si>
  <si>
    <t>2017/LT/U/29</t>
  </si>
  <si>
    <t>2017/LT/U/31</t>
  </si>
  <si>
    <t>2017/LT/U/34</t>
  </si>
  <si>
    <t>2017/LT/U/35</t>
  </si>
  <si>
    <t>2017/LT/U/36</t>
  </si>
  <si>
    <t>2017/LT/U/37</t>
  </si>
  <si>
    <t>2017/LT/U/38</t>
  </si>
  <si>
    <t>2017/LT/U/40</t>
  </si>
  <si>
    <t>2017/LT/U/46</t>
  </si>
  <si>
    <t>2017/LT/U/47</t>
  </si>
  <si>
    <t>2017/LT/U/48</t>
  </si>
  <si>
    <t>2017/LT/U/52</t>
  </si>
  <si>
    <t>2017/LT/U/53</t>
  </si>
  <si>
    <t>2017/LT/U/60</t>
  </si>
  <si>
    <t>2017/LT/U/61</t>
  </si>
  <si>
    <t>2017/LT/U/62</t>
  </si>
  <si>
    <t>2017/LT/U/63</t>
  </si>
  <si>
    <t>2017/LT/U/67</t>
  </si>
  <si>
    <t>2017/LT/U/75</t>
  </si>
  <si>
    <t>2017/LT/U/79</t>
  </si>
  <si>
    <t>2017/LT/U/82</t>
  </si>
  <si>
    <t>2017/LT/U/85</t>
  </si>
  <si>
    <t>2017/LT/U/92</t>
  </si>
  <si>
    <t>Z971CD50FB</t>
  </si>
  <si>
    <t>ZDA1CD5A37</t>
  </si>
  <si>
    <t>ZC11CD6CF8</t>
  </si>
  <si>
    <t>Z9D1CD6D12</t>
  </si>
  <si>
    <t>Z231CD850E</t>
  </si>
  <si>
    <t>ZA01CD8569</t>
  </si>
  <si>
    <t>Z101CD85D1</t>
  </si>
  <si>
    <t>Z651CD862D</t>
  </si>
  <si>
    <t>Z7C1CD867E</t>
  </si>
  <si>
    <t>Z4E1CD86D7</t>
  </si>
  <si>
    <t>Z531CD8735</t>
  </si>
  <si>
    <t>Z041CD877C</t>
  </si>
  <si>
    <t>ZE01CD88EF</t>
  </si>
  <si>
    <t>Z2C1CD8971</t>
  </si>
  <si>
    <t>Z901CD89EC</t>
  </si>
  <si>
    <t>Z831CD8B52</t>
  </si>
  <si>
    <t>ZB81CD8BE1</t>
  </si>
  <si>
    <t>Z311CE3178</t>
  </si>
  <si>
    <t>Z791CE71FA</t>
  </si>
  <si>
    <t>Z471CE723A</t>
  </si>
  <si>
    <t>Z641CE732E</t>
  </si>
  <si>
    <t>ZB51CE7371</t>
  </si>
  <si>
    <t>ZC11CE73BC</t>
  </si>
  <si>
    <t>Z491CE7D8D</t>
  </si>
  <si>
    <t>694731300E</t>
  </si>
  <si>
    <t>69480532B8</t>
  </si>
  <si>
    <t>ZDF1CF9828</t>
  </si>
  <si>
    <t>Z541CF98EE</t>
  </si>
  <si>
    <t>ZC21CFC062</t>
  </si>
  <si>
    <t>Z8B1CFEB68</t>
  </si>
  <si>
    <t>ZD51CFF87D</t>
  </si>
  <si>
    <t>ZC41CFFBC0</t>
  </si>
  <si>
    <t>ZA11D0A5BE</t>
  </si>
  <si>
    <t>ZCD1D0FE14</t>
  </si>
  <si>
    <t>Z6D1D18CB8</t>
  </si>
  <si>
    <t>Z241D1E01E</t>
  </si>
  <si>
    <t xml:space="preserve">ZA41D1DD5C </t>
  </si>
  <si>
    <t>Z631D2580C</t>
  </si>
  <si>
    <t>DE LUCA SERVIZI SRL</t>
  </si>
  <si>
    <t>DE POL VANNI</t>
  </si>
  <si>
    <t>SINCROMIA</t>
  </si>
  <si>
    <t>MARVER SRL</t>
  </si>
  <si>
    <t xml:space="preserve">TERRAVERDE </t>
  </si>
  <si>
    <t>MORETTO G. &amp; C. SNC</t>
  </si>
  <si>
    <t>TECNODIESEL SRL</t>
  </si>
  <si>
    <t>LAA ALTO ADIGE</t>
  </si>
  <si>
    <t>BECCARO SRL</t>
  </si>
  <si>
    <t>STUDIO VENOS</t>
  </si>
  <si>
    <t>UNIPART</t>
  </si>
  <si>
    <t>TOP SERVICE</t>
  </si>
  <si>
    <t>EURONEWS</t>
  </si>
  <si>
    <t>FANTIN</t>
  </si>
  <si>
    <t>AVV. ZANETTI CRISTINA</t>
  </si>
  <si>
    <t xml:space="preserve">CRM </t>
  </si>
  <si>
    <t>EDIZIONI AMBIENTE</t>
  </si>
  <si>
    <t>PUNTO CONTABILE SRL</t>
  </si>
  <si>
    <t>CAMOL GIOVANNI</t>
  </si>
  <si>
    <t>ACHAB GROUP</t>
  </si>
  <si>
    <t>Fornitura gasolio da riscaldamento</t>
  </si>
  <si>
    <t>Servizio amministrazione del personale anno 2017</t>
  </si>
  <si>
    <t>Ristampa Ecocalendario 2017 - Roveredo in Piano</t>
  </si>
  <si>
    <t>Servizio di postalizzazione</t>
  </si>
  <si>
    <t>Trattamento e recupero rifiuti verdi compostabili</t>
  </si>
  <si>
    <t>Trattamento e recupero rifiuti spazzamento stradale</t>
  </si>
  <si>
    <t>Smaltimento rifiuti da spazzamento stradle</t>
  </si>
  <si>
    <t>Smaltimento rifiuti inerti</t>
  </si>
  <si>
    <t>Riparazione motori diesel veicoli</t>
  </si>
  <si>
    <t>Prelievi e analisi chimiche PMC discarica</t>
  </si>
  <si>
    <t>Trasporto e smaltimento rifiuti urbani pericolosi</t>
  </si>
  <si>
    <t>Fornitura materiali per officina veicoli</t>
  </si>
  <si>
    <t>Riparazione motori veicoli</t>
  </si>
  <si>
    <t>Servizio di noleggio e lavaggio DPI</t>
  </si>
  <si>
    <t>Servizio di collaudo veicoli</t>
  </si>
  <si>
    <t>Servizio prenotazione collaudi e affini</t>
  </si>
  <si>
    <t>Servizio anno 2017 manutenzione hardware e software aziendale</t>
  </si>
  <si>
    <t>Bonifica amianto e pulizia area da rifiuti speciali non pericolosi Via della Tesa Pordenone</t>
  </si>
  <si>
    <t>Fornitura ricambi mezzi</t>
  </si>
  <si>
    <t>Fornitura DPI (guanti, calzature, maschere etc)</t>
  </si>
  <si>
    <t>Manutenzione presidi antincendi</t>
  </si>
  <si>
    <t>Servizio smaltimento rifiuti speciali urbani</t>
  </si>
  <si>
    <t>Inserzione pubblicitaria su rivista AGRIEST LAND 2017 - IL FRIULI</t>
  </si>
  <si>
    <t>Manutenzione e riparazione compattatori</t>
  </si>
  <si>
    <t>Fornitura arredamento uffici</t>
  </si>
  <si>
    <t>Manutenzione specialistica sistemi oliodinamici</t>
  </si>
  <si>
    <t>Fornitura gasolio per riscaldamento</t>
  </si>
  <si>
    <t>Licenza,mantenimento, aggiornamento e assistenza software - Anno 2017</t>
  </si>
  <si>
    <t>Fornitura materiale per cancelleria</t>
  </si>
  <si>
    <t>Raccolta deiezioni canine</t>
  </si>
  <si>
    <t>Manutenzione spazzatrici elettriche</t>
  </si>
  <si>
    <t>Fornitura e messa a dimora piante area via Buozzi e San Gregorio Pordenone</t>
  </si>
  <si>
    <t>Fornitura carburante metano</t>
  </si>
  <si>
    <t>Progetto gatti sostenibili</t>
  </si>
  <si>
    <t>Abbonamento anno 2017 Rifiuti Bollettino informazione normativa Pacchetto GX</t>
  </si>
  <si>
    <t>DEPARI</t>
  </si>
  <si>
    <t>NOLEGGIO PIATTAFORME AEREE AUTOCARRATE</t>
  </si>
  <si>
    <t>1. A&amp;M Allestimenti e Manutenzioni; 2. B&amp;G ECOLYNE SRL; 3. BTE SPA; 4. CM SRL; 5. MUZZIN MARCO SRL; 6. SALVADOR SRL</t>
  </si>
  <si>
    <t>X66180BB11</t>
  </si>
  <si>
    <t>X3E180BB12</t>
  </si>
  <si>
    <t xml:space="preserve">CORSO DI FORMAZIONE NORMATIVA SUI RIFIUTI E ANALISI DELLA GIURISPRUDENZA  </t>
  </si>
  <si>
    <t xml:space="preserve">XA11925B66  </t>
  </si>
  <si>
    <t xml:space="preserve">X9A1925B79 </t>
  </si>
  <si>
    <t>X9A1925B81</t>
  </si>
  <si>
    <t xml:space="preserve">SERVIZIO ASPORTO PERCOLATO </t>
  </si>
  <si>
    <t xml:space="preserve">SERVIZI TRIENNALE ON LINE APPALTI E CONTRATTI+PUBLIC UTILITIES </t>
  </si>
  <si>
    <t>ABBATTIMENTO ALBERATURE PRESSO AREE VERDI COMUNALI</t>
  </si>
  <si>
    <t>REALIZZAZIONE OPERA SCULTOREA IN LEGNO</t>
  </si>
  <si>
    <t>Manutenzione e riparazione motori diesel</t>
  </si>
  <si>
    <t>Manutenzione e riparazione spazzatrici stradali</t>
  </si>
  <si>
    <t>Assistenza legale in procedimenti civili</t>
  </si>
  <si>
    <t>TECNO CLEAN</t>
  </si>
  <si>
    <t>P.iva</t>
  </si>
  <si>
    <t>DPLVNN60S13A516O</t>
  </si>
  <si>
    <t>2017/LT/U/97</t>
  </si>
  <si>
    <t>2017/LT/U/102</t>
  </si>
  <si>
    <t>2017/LT/U/103</t>
  </si>
  <si>
    <t>2017/LT/U/105</t>
  </si>
  <si>
    <t>2017/LT/U/110</t>
  </si>
  <si>
    <t>2017/LT/U/112</t>
  </si>
  <si>
    <t>2017/LT/U/115</t>
  </si>
  <si>
    <t>2017/LT/U/123</t>
  </si>
  <si>
    <t>2017/LT/U/124</t>
  </si>
  <si>
    <t>2017/LT/U/129</t>
  </si>
  <si>
    <t>2017/LT/U/130</t>
  </si>
  <si>
    <t>2017/LT/U/131</t>
  </si>
  <si>
    <t>2017/LT/U/135</t>
  </si>
  <si>
    <t>2017/LT/U/136</t>
  </si>
  <si>
    <t>2017/LT/U/137</t>
  </si>
  <si>
    <t>2017/LT/U/140</t>
  </si>
  <si>
    <t>2017/LT/U/147</t>
  </si>
  <si>
    <t>2017/LT/U/149</t>
  </si>
  <si>
    <t>2017/LT/U/152</t>
  </si>
  <si>
    <t>2017/LT/U/169</t>
  </si>
  <si>
    <t>2017/LT/U/172</t>
  </si>
  <si>
    <t>2017/LT/U/176</t>
  </si>
  <si>
    <t>ZDF1D2B838</t>
  </si>
  <si>
    <t>ZF41D3396B</t>
  </si>
  <si>
    <t>Z7A1D33BD5</t>
  </si>
  <si>
    <t>Z111D35670</t>
  </si>
  <si>
    <t>Z881D3E25D</t>
  </si>
  <si>
    <t>Z121D455A1</t>
  </si>
  <si>
    <t xml:space="preserve">Z171D464B4 </t>
  </si>
  <si>
    <t xml:space="preserve">Z8F1D550FC </t>
  </si>
  <si>
    <t xml:space="preserve">Z0D1D5513E </t>
  </si>
  <si>
    <t xml:space="preserve">Z771D5B468 </t>
  </si>
  <si>
    <t xml:space="preserve">Z861D5B487 </t>
  </si>
  <si>
    <t>ZC81D5B4AB</t>
  </si>
  <si>
    <t>ZD41D6150C</t>
  </si>
  <si>
    <t>ZD21D6157D</t>
  </si>
  <si>
    <t>ZA01D615BD</t>
  </si>
  <si>
    <t xml:space="preserve">Z391D667CA </t>
  </si>
  <si>
    <t>Z591D6CF85</t>
  </si>
  <si>
    <t>Z501D714AB</t>
  </si>
  <si>
    <t xml:space="preserve">Z841D74114 </t>
  </si>
  <si>
    <t>ZDF1D86837</t>
  </si>
  <si>
    <t xml:space="preserve">Z011D876E5 </t>
  </si>
  <si>
    <t xml:space="preserve">Z4F1D8C7BA </t>
  </si>
  <si>
    <t>ZANETTI ERNESTO SNC</t>
  </si>
  <si>
    <t>MT ECOSERVICE</t>
  </si>
  <si>
    <t>TREVISAN SRL</t>
  </si>
  <si>
    <t>MKT SRL</t>
  </si>
  <si>
    <t>FLORICOLTURA DANIELA</t>
  </si>
  <si>
    <t>FARID INDUSTRIE SPA</t>
  </si>
  <si>
    <t>ITALIA ONLINE</t>
  </si>
  <si>
    <t>TEMPOVERDE</t>
  </si>
  <si>
    <t>FRIULANA COSTRUZIONI SRL</t>
  </si>
  <si>
    <t>CASAGRANDE DARIO</t>
  </si>
  <si>
    <t>H SERVICE SRL</t>
  </si>
  <si>
    <t>RUSSIAN LUBRIFICANTI SRL</t>
  </si>
  <si>
    <t>COOPNONCELLO</t>
  </si>
  <si>
    <t>VALVASSORI VITTORIO</t>
  </si>
  <si>
    <t>FONDAZ. OPERA SACRA FAMIGLIA</t>
  </si>
  <si>
    <t>OFFICE SOLUTION SISTEMI SRL</t>
  </si>
  <si>
    <t>COFF SNC</t>
  </si>
  <si>
    <t>01187330939</t>
  </si>
  <si>
    <t>01795370939</t>
  </si>
  <si>
    <t>11537330158</t>
  </si>
  <si>
    <t>01432860938</t>
  </si>
  <si>
    <t xml:space="preserve">06500530016 </t>
  </si>
  <si>
    <t xml:space="preserve">03970540963 </t>
  </si>
  <si>
    <t xml:space="preserve">00305330938 </t>
  </si>
  <si>
    <t xml:space="preserve">02101950307 </t>
  </si>
  <si>
    <t>CSGDRA47A12M089K</t>
  </si>
  <si>
    <t>09569221006</t>
  </si>
  <si>
    <t>01158150316</t>
  </si>
  <si>
    <t xml:space="preserve">04676630264 </t>
  </si>
  <si>
    <t>00437790934</t>
  </si>
  <si>
    <t>VLVVTR75R27G888C</t>
  </si>
  <si>
    <t>01329000937</t>
  </si>
  <si>
    <t>91079660931</t>
  </si>
  <si>
    <t>01813630934</t>
  </si>
  <si>
    <t>01278350937</t>
  </si>
  <si>
    <t>Servizio vigilanza 1° trimestre 2017</t>
  </si>
  <si>
    <t>Servizio manutezione spazzatrici</t>
  </si>
  <si>
    <t xml:space="preserve">Servizio di fatturazione elettronica e spedizione raccomandate/telegrammi - anno 2017  </t>
  </si>
  <si>
    <t xml:space="preserve">Presenza pubblicitaria su ITALIAONLINE-SEAT PAGINE GIALLE 2017 </t>
  </si>
  <si>
    <t xml:space="preserve">Fornitura vestiario antitaglio </t>
  </si>
  <si>
    <t>Fornitura ricambi specialistici di oleodinamica per mezzi dedicati alla raccolta rifiuti e spazzamento stradale</t>
  </si>
  <si>
    <t>Attività bonifica ambientali di rifiuti costituiti da cemento/amianto</t>
  </si>
  <si>
    <t>Recupero materiale plastico (imballaggi)</t>
  </si>
  <si>
    <t xml:space="preserve">Fornitura prodotti detergenti veicoli aziendali - Anno 2017 </t>
  </si>
  <si>
    <t>Fornitura prodotti per officina - Anno 2017</t>
  </si>
  <si>
    <t>Asporto rifiuti speciali e pericolosi depositati c/o magazzino comunale PN</t>
  </si>
  <si>
    <t>Pulizia servizi igienici Parchi S.Valentino - Galvani - Cimolai</t>
  </si>
  <si>
    <t>Lavori di livellamento aiuola ingresso e lato fiera e rimozione stemma</t>
  </si>
  <si>
    <t xml:space="preserve">Fornitura di rilevatore pioggia/vento </t>
  </si>
  <si>
    <t xml:space="preserve">Corso di formazione addetto impianti elettrici PES/PAV  </t>
  </si>
  <si>
    <t>Manutenzione all inclusive a costo copia multifunzione</t>
  </si>
  <si>
    <t>Fornitura adesivi inventario</t>
  </si>
  <si>
    <t>Fornitura annuale 1° semestre anno 2017</t>
  </si>
  <si>
    <t>Fornitura corteccia anno 2017</t>
  </si>
  <si>
    <t>1. AMS SPA; 2. AUTOBREN SRL; 3.CARRARO SPA; 4. ECOSOLUZIONI SRL; 5. FARID INDUSTRIE SPA; 6. LONGO EUROSERVICE SRL; 7. OMB TECHNOLOGY SRL; 8. TECNOINDUSTRIE MERLO SPA.</t>
  </si>
  <si>
    <t xml:space="preserve">1) AGROSYSTEM SRL C.F. 01436220931; 2) AMBIENTE VENETO SRL C.F. 03245020288; 3) CAMETAL CF 00040190308; 4) CASAGRANDE DARIO CF CSGDRA47A12M089K; 5) COOPERATIVA KARPOS CF 01500940935; 6) DE LUCA SERVIZI AMBIENTE SRL CF 04676630264; 7) DEPURA SRL CF 00435690300; 8) ERGOPLAST SRL CF 02216880308; 9) FRIUL JULIA APPALTI SRL CF 00994830305; 10)GEODESIA SRL CF 02112530304; 11) ISPEF SRL CF 01477630931; 12) LORENZON SRL CF 00182280933; 13)MARVER SRL CF 01569250937; 14) MORETTO SRL CF 01482240932; 15) NUOVA TECNOGEST SRL CF 02273190260; 16) PULINDUSTRIALE SRL CF 02282780267; 17)SAFOND MARTINI SRL CF 03219800269; 18) TESI SPA CF 03730870262; 19) VEOLIA SPA CF 03129770156. 
</t>
  </si>
  <si>
    <t>1. COFF SNC; 2. SERYMARK; 3. SINCROMIA.</t>
  </si>
  <si>
    <t>Fornitura e posa in opera sistema audio/video sala riunioni</t>
  </si>
  <si>
    <t xml:space="preserve">Servizi redazionali e tecnici sito web e social - Anno 2017  </t>
  </si>
  <si>
    <t>01488540939</t>
  </si>
  <si>
    <t>02750060309</t>
  </si>
  <si>
    <t>00389630930</t>
  </si>
  <si>
    <t>02063190413</t>
  </si>
  <si>
    <t>01323640936</t>
  </si>
  <si>
    <t>00423770932</t>
  </si>
  <si>
    <t>01328520935</t>
  </si>
  <si>
    <t>01500940935</t>
  </si>
  <si>
    <t>01183760261</t>
  </si>
  <si>
    <t>01276980933</t>
  </si>
  <si>
    <t>02456210265</t>
  </si>
  <si>
    <t>01310160930</t>
  </si>
  <si>
    <t>01591230931</t>
  </si>
  <si>
    <t>00093500932</t>
  </si>
  <si>
    <t>01208480937</t>
  </si>
  <si>
    <t>01592850935</t>
  </si>
  <si>
    <t>01477670937</t>
  </si>
  <si>
    <t>01769670306</t>
  </si>
  <si>
    <t>04676630264</t>
  </si>
  <si>
    <t>01248850933</t>
  </si>
  <si>
    <t>01403480930</t>
  </si>
  <si>
    <t>01495040550</t>
  </si>
  <si>
    <t>01482240932</t>
  </si>
  <si>
    <t>04101640268</t>
  </si>
  <si>
    <t>01507060935</t>
  </si>
  <si>
    <t>00062510938</t>
  </si>
  <si>
    <t>01492050214</t>
  </si>
  <si>
    <t>00357150937</t>
  </si>
  <si>
    <t>01248860932</t>
  </si>
  <si>
    <t>02112530304</t>
  </si>
  <si>
    <t>00423540939</t>
  </si>
  <si>
    <t>01152310932</t>
  </si>
  <si>
    <t>00994830305</t>
  </si>
  <si>
    <t>01433480934</t>
  </si>
  <si>
    <t>03730870262</t>
  </si>
  <si>
    <t>01569250937</t>
  </si>
  <si>
    <t>01722800933</t>
  </si>
  <si>
    <t>01721710935</t>
  </si>
  <si>
    <t xml:space="preserve">Fornitura toner kit </t>
  </si>
  <si>
    <t>Stampa bindelli pesa carta chimica</t>
  </si>
  <si>
    <t>Fornitura spazzole per macchine spazzatrici stradali</t>
  </si>
  <si>
    <t>Fornitura olii lubrificanti per officina - biennio 2017-2018</t>
  </si>
  <si>
    <t>Trasporto e posa di manto erboso</t>
  </si>
  <si>
    <t>Servizio di manutenzione impianti di irrigazione</t>
  </si>
  <si>
    <t>Fornitura Terriccio</t>
  </si>
  <si>
    <t>Spostamento macchine utensili officina</t>
  </si>
  <si>
    <t>Fornitura e posa in opera linea telefonica c/o via savio PN</t>
  </si>
  <si>
    <t xml:space="preserve">Fornitura segnalibri OrtoGiardini </t>
  </si>
  <si>
    <t>Manutenzione ordinaria roseto Mira 2017</t>
  </si>
  <si>
    <t>Fornitura e posa Impianto elettrico presso nuova sede via savio PN</t>
  </si>
  <si>
    <t>Fornitura converter rete fibra ottica e materiale rete dati e accessi nuova sede</t>
  </si>
  <si>
    <t>Manutenzione impianti elettrici discarica/CdR PN-CRDS-RIP - Anno 2017</t>
  </si>
  <si>
    <t>Spostamento scaffalature</t>
  </si>
  <si>
    <t>TIPOGRAFIA SARTOR SRL</t>
  </si>
  <si>
    <t>TECNOCLEAN SRL</t>
  </si>
  <si>
    <t>ARKADIA GARDEN DESIGN SAS</t>
  </si>
  <si>
    <t>L'IRRIGAZIONE DI BARISON ANDREA</t>
  </si>
  <si>
    <t>ELLERANI 1959 SRL</t>
  </si>
  <si>
    <t>BERNARDI BARBARA</t>
  </si>
  <si>
    <t>TELEGAMMA SAS</t>
  </si>
  <si>
    <t>ELETTROSYSTEM SRL</t>
  </si>
  <si>
    <t>METALSISTEM ITALIA SPA</t>
  </si>
  <si>
    <t>00074800939</t>
  </si>
  <si>
    <t xml:space="preserve">01328520935 </t>
  </si>
  <si>
    <t>01699580302</t>
  </si>
  <si>
    <t>02830900300</t>
  </si>
  <si>
    <t xml:space="preserve">BRSNDR70B25G888U </t>
  </si>
  <si>
    <t xml:space="preserve">01384250930 </t>
  </si>
  <si>
    <t xml:space="preserve">01739120937 </t>
  </si>
  <si>
    <t>01423450939</t>
  </si>
  <si>
    <t>CMMNDR64H13I403K</t>
  </si>
  <si>
    <t>01201380266</t>
  </si>
  <si>
    <t xml:space="preserve">01700950932 </t>
  </si>
  <si>
    <t xml:space="preserve">01898020225 </t>
  </si>
  <si>
    <t xml:space="preserve">ZB91D968A9 </t>
  </si>
  <si>
    <t xml:space="preserve">ZEC1D97472 </t>
  </si>
  <si>
    <t xml:space="preserve">ZA61D97C0D </t>
  </si>
  <si>
    <t xml:space="preserve">ZEA1D97BC0 </t>
  </si>
  <si>
    <t>ZAA1D9A263</t>
  </si>
  <si>
    <t xml:space="preserve">Z701D9A271 </t>
  </si>
  <si>
    <t xml:space="preserve">Z271DA82E7 </t>
  </si>
  <si>
    <t xml:space="preserve">Z901DA84BB </t>
  </si>
  <si>
    <t>Z6E1DADAAC</t>
  </si>
  <si>
    <t>ZE91DADD6E</t>
  </si>
  <si>
    <t xml:space="preserve">Z981DB27AF </t>
  </si>
  <si>
    <t>ZBE1DC1C42</t>
  </si>
  <si>
    <t>Z8E1DC1D0C</t>
  </si>
  <si>
    <t>Z521DC1E86</t>
  </si>
  <si>
    <t xml:space="preserve">Z191DC1ED9 </t>
  </si>
  <si>
    <t>2017/LT/U/184</t>
  </si>
  <si>
    <t>2017/LT/U/185</t>
  </si>
  <si>
    <t>2017/LT/U/186</t>
  </si>
  <si>
    <t>2017/LT/U/187</t>
  </si>
  <si>
    <t>2017/LT/U/189</t>
  </si>
  <si>
    <t>2017/LT/U/190</t>
  </si>
  <si>
    <t>2017/LT/U/194</t>
  </si>
  <si>
    <t>2017/LT/U/195</t>
  </si>
  <si>
    <t>2017/LT/U/200</t>
  </si>
  <si>
    <t>2017/LT/U/201</t>
  </si>
  <si>
    <t>2017/LT/U/206</t>
  </si>
  <si>
    <t>2017/LT/U/215</t>
  </si>
  <si>
    <t>2017/LT/U/217</t>
  </si>
  <si>
    <t>2017/LT/U/218</t>
  </si>
  <si>
    <t>2017/LT/U/219</t>
  </si>
  <si>
    <t>1. TECNOCLEAN SRL; 2. MUZZIN MARCO SEL; 3. TS GENERAL SERVICE SRL.</t>
  </si>
  <si>
    <t>1. AEBI SCHMIDT ITALIA SRL; 2. COSECO COSTRUZIONI ECOLOGICHE SRL; 3. FARID INDUSTRIE SPA; 4. MIOR SRL; 5. MT ECOSERVICE SRL; 6. MUZZIN MARCO SRL; 7. ROMAR SRL; 8. TECNOCLEAN SRL; 9. TS GENERAL SERVICE SRL.</t>
  </si>
  <si>
    <t xml:space="preserve">1. ALUCHEM SPA; 2. CHIURLO SRL; 3. LUBRISERVICE SRL; 4. RUSSIAN LUBRIFICANTI SRL; 5. MIOR SRL; 6. NILS SPA; 7. DE LUCA SERVIZI SRL; 8. UNIPART; 9. EMPORIO ROSSI. </t>
  </si>
  <si>
    <t>1. ALUCHEM SPA; 2. CHIURLO SRL; 3. LUBRISERVICE SRL; 4. RUSSIAN LUBRIFICANTI SRL; 5. MIOR SRL; 7. NILS SPA; 8. DE LUCA SERVIZI SRL; 9. TS GENERAL SERVICE SRL.</t>
  </si>
  <si>
    <t>1. L'IRRIGAZIONE SRL; 2. TERRAVERDE; 3. VIVAI TREVISAN; 4. VERDEPIANO; 5. VIRIDIS; 6. VIVERE IL FIUME.</t>
  </si>
  <si>
    <t>1. L'IRRIGAZIONE SRL; 2. VIRIDIS; 3. VIVERE IL FIUME.</t>
  </si>
  <si>
    <t>1. AGRIT MORO; 2. VIVAI TOFFOLI; 3. COFEAL; 4. IL GIARDINO; 5. ROVERE DANIELA; 6. FABBRI ANGIOLO; 7. TEMPOVERDE; 8. TREVISAN SRL; 9. VIRIDIS.</t>
  </si>
  <si>
    <t>1. VIVAI TOFFOLI; 2. ROVERE DANIELA; 3. VIRIDIS; 4. TREVISAN SRL.</t>
  </si>
  <si>
    <t>1. RUGGERO SIMIONATO; 2. STEFANO TOFFOLI; 3. BARBARA BERNARDI.</t>
  </si>
  <si>
    <t>1. BIOGIARDINO; 2. STEFANO TOFFOLI; 3. BARBARA BERNARDI.</t>
  </si>
  <si>
    <t>1. BISONTIN FABRIZIO; 2. FRIULELETTRA; 3. SIEL IMPIANTI; 4. ELETTROSYSTEM SRL.</t>
  </si>
  <si>
    <t>FRIULELETTRA SRL</t>
  </si>
  <si>
    <t>Fornitura di n. 1 (uno) mezzo, nuovo di fabbrica, denominato “compattatore medio per raccolta rifiuti a caricamento posteriore</t>
  </si>
  <si>
    <t>Tinteggiatura locali officina</t>
  </si>
  <si>
    <t>01548440930</t>
  </si>
  <si>
    <t>CRAZY COLOR SNC</t>
  </si>
  <si>
    <t>Z4A1DB921F</t>
  </si>
  <si>
    <t>2017/LT/U/212</t>
  </si>
  <si>
    <t>Smaltimento rifiuti da spazzamento stradale</t>
  </si>
  <si>
    <t>Sistema citovideo e controllo accessi</t>
  </si>
  <si>
    <t>Fornitura terra vegetale e terra vagliata</t>
  </si>
  <si>
    <t>Ripristino costituzione tappeti erbosi aree verdi - lotto 1</t>
  </si>
  <si>
    <t>Trattamenti fitosanitari e lotta biologica</t>
  </si>
  <si>
    <t>Ripristino costituzione tappeti erbosi aree verdi - lotto 2-3</t>
  </si>
  <si>
    <t>Gestione giardini nuova sede</t>
  </si>
  <si>
    <t xml:space="preserve">Fornitura elementi arredo uffici e spogliatoi  </t>
  </si>
  <si>
    <t>Acquisto cestini</t>
  </si>
  <si>
    <t>Manutenzione impianto riscaldamento e refrigerazione uffici e officina</t>
  </si>
  <si>
    <t>Custodia apertura e chiusura parchi e controllo discarica</t>
  </si>
  <si>
    <t>Fornitura attrezzi minuti per il verde 2017</t>
  </si>
  <si>
    <t>Manutenzione servizi igienici parchi pordenone 2017</t>
  </si>
  <si>
    <t>Svuotamento fosse settiche 2017</t>
  </si>
  <si>
    <t>Servizio di pulizia bonifica vasche raccolta</t>
  </si>
  <si>
    <t>Servizio sfalci 2017</t>
  </si>
  <si>
    <t>Noleggio piattaforma aeree 30 metri</t>
  </si>
  <si>
    <t>Sacchetti lettiere vegetali gatti</t>
  </si>
  <si>
    <t>Fornitura duplicato chiavi</t>
  </si>
  <si>
    <t>Stampa etichette adesive di varie dimensioni e tipologie</t>
  </si>
  <si>
    <t>Tettoia e recinzione protezione condizionatori nuova sede</t>
  </si>
  <si>
    <t>Fornitura armadio fitofarmaci</t>
  </si>
  <si>
    <t>Fornitura fiori e piante</t>
  </si>
  <si>
    <t>Fornitura gas officina</t>
  </si>
  <si>
    <t>Raccolta carcasse animali</t>
  </si>
  <si>
    <t xml:space="preserve">Segnaletica stradale nuova sede  </t>
  </si>
  <si>
    <t xml:space="preserve">Pulizia e protezione pavimentazioni centro storico  </t>
  </si>
  <si>
    <t>Gestione igienizzazione servizi igienici nuova sede</t>
  </si>
  <si>
    <t>Piccole riparazioni contenitori scarrabili</t>
  </si>
  <si>
    <t>Proc.Neg art 24 LR FVG 20/2006</t>
  </si>
  <si>
    <t>04715810265</t>
  </si>
  <si>
    <t>03986581001</t>
  </si>
  <si>
    <t>08296930962</t>
  </si>
  <si>
    <t>01469190936</t>
  </si>
  <si>
    <t>00442780938</t>
  </si>
  <si>
    <t xml:space="preserve">00564710937 </t>
  </si>
  <si>
    <t>00158010306</t>
  </si>
  <si>
    <t>01546200930</t>
  </si>
  <si>
    <t xml:space="preserve">01721710935 </t>
  </si>
  <si>
    <t>01739040937</t>
  </si>
  <si>
    <t xml:space="preserve">04762350264 </t>
  </si>
  <si>
    <t>01035250933</t>
  </si>
  <si>
    <t xml:space="preserve">00437790934 </t>
  </si>
  <si>
    <t>01477630931</t>
  </si>
  <si>
    <t xml:space="preserve">01597280930 </t>
  </si>
  <si>
    <t xml:space="preserve">01383890934 </t>
  </si>
  <si>
    <t xml:space="preserve">02750060309 </t>
  </si>
  <si>
    <t xml:space="preserve">02731840308 </t>
  </si>
  <si>
    <t>01807710932</t>
  </si>
  <si>
    <t>PSAMRZ63L08G353D</t>
  </si>
  <si>
    <t xml:space="preserve">01101320933 </t>
  </si>
  <si>
    <t>01101320934</t>
  </si>
  <si>
    <t>01410280935</t>
  </si>
  <si>
    <t xml:space="preserve">01482240932 </t>
  </si>
  <si>
    <t>ROMAR SRL</t>
  </si>
  <si>
    <t>RENTOKIL INITIAL ITALIA SRL</t>
  </si>
  <si>
    <t>GRUPPO DEKOS SRL</t>
  </si>
  <si>
    <t>GSM SPA</t>
  </si>
  <si>
    <t>CO.GE ECOLOGICA SRL</t>
  </si>
  <si>
    <t>ZORZINI &amp; CLEMENTEI</t>
  </si>
  <si>
    <t>LP SNC</t>
  </si>
  <si>
    <t>ALBA FRANCO SNC</t>
  </si>
  <si>
    <t>FOLLADOR SRL</t>
  </si>
  <si>
    <t>VICENZI &amp; C. SNC</t>
  </si>
  <si>
    <t>ISPEF SERVIZI ECOLOGICI SRL</t>
  </si>
  <si>
    <t>DA RE SRL</t>
  </si>
  <si>
    <t>CEDA IMPIANTI SRL</t>
  </si>
  <si>
    <t>THE ITALIAN LAB SRL</t>
  </si>
  <si>
    <t xml:space="preserve">IL GIARDINO S.N.C. DI DE PRA O. &amp; C. </t>
  </si>
  <si>
    <t>VIRIDIS SOCIETA' COOPERATIVA</t>
  </si>
  <si>
    <t xml:space="preserve">MORETTO GIUSEPPE SRL S.U. </t>
  </si>
  <si>
    <t xml:space="preserve">ZDA1DCFD78 </t>
  </si>
  <si>
    <t>Z1B1DD03D6</t>
  </si>
  <si>
    <t xml:space="preserve">Z7F1DDCF46 </t>
  </si>
  <si>
    <t xml:space="preserve">ZDE1DDCF63 </t>
  </si>
  <si>
    <t>Z121DDF0A5</t>
  </si>
  <si>
    <t>ZE71DE1090</t>
  </si>
  <si>
    <t xml:space="preserve">ZE41DE76B4 </t>
  </si>
  <si>
    <t xml:space="preserve">Z6D1DE76FC </t>
  </si>
  <si>
    <t xml:space="preserve">ZDA1DE8B8A </t>
  </si>
  <si>
    <t>ZD41DE9A97</t>
  </si>
  <si>
    <t>Z941DEEB63</t>
  </si>
  <si>
    <t>ZA21DEC20F</t>
  </si>
  <si>
    <t>Z5E1DEF071</t>
  </si>
  <si>
    <t>ZD21DF07DD</t>
  </si>
  <si>
    <t xml:space="preserve">Z3B1DF7628 </t>
  </si>
  <si>
    <t xml:space="preserve">Z741DFD9D7 </t>
  </si>
  <si>
    <t xml:space="preserve">Z551E00A5A </t>
  </si>
  <si>
    <t xml:space="preserve">Z111E00AA7 </t>
  </si>
  <si>
    <t xml:space="preserve">Z671E00B48 </t>
  </si>
  <si>
    <t xml:space="preserve"> Z911E00BD1 </t>
  </si>
  <si>
    <t xml:space="preserve">ZDA1E00DD8 </t>
  </si>
  <si>
    <t>Z361E00EBE</t>
  </si>
  <si>
    <t xml:space="preserve">Z031E04B83 </t>
  </si>
  <si>
    <t>ZB41E04C28</t>
  </si>
  <si>
    <t xml:space="preserve">Z5A1E0A4A7 </t>
  </si>
  <si>
    <t>Z421E0A50C</t>
  </si>
  <si>
    <t xml:space="preserve">Z1B1E0A552 </t>
  </si>
  <si>
    <t xml:space="preserve">Z5F1E0A600 </t>
  </si>
  <si>
    <t>2017/LT/U/227</t>
  </si>
  <si>
    <t>2017/LT/U/228</t>
  </si>
  <si>
    <t>2017/LT/U/237</t>
  </si>
  <si>
    <t>2017/LT/U/238</t>
  </si>
  <si>
    <t>2017/LT/U/241</t>
  </si>
  <si>
    <t>2017/LT/U/244</t>
  </si>
  <si>
    <t>2017/LT/U/249</t>
  </si>
  <si>
    <t>2017/LT/U/250</t>
  </si>
  <si>
    <t>2017/LT/U/253</t>
  </si>
  <si>
    <t>2017/LT/U/259</t>
  </si>
  <si>
    <t>2017/LT/U/260</t>
  </si>
  <si>
    <t>2017/LT/U/264</t>
  </si>
  <si>
    <t>2017/LT/U/267</t>
  </si>
  <si>
    <t>2017/LT/U/282</t>
  </si>
  <si>
    <t>2017/LT/U/285</t>
  </si>
  <si>
    <t>2017/LT/U/287</t>
  </si>
  <si>
    <t>2017/LT/U/290</t>
  </si>
  <si>
    <t>2017/LT/U/291</t>
  </si>
  <si>
    <t>2017/LT/U/292</t>
  </si>
  <si>
    <t>2017/LT/U/293</t>
  </si>
  <si>
    <t>2017/LT/U/294</t>
  </si>
  <si>
    <t>2017/LT/U/295</t>
  </si>
  <si>
    <t>2017/LT/U/301</t>
  </si>
  <si>
    <t>2017/LT/U/302</t>
  </si>
  <si>
    <t>2017/LT/U/312</t>
  </si>
  <si>
    <t>2017/LT/U/313</t>
  </si>
  <si>
    <t>2017/LT/U/314</t>
  </si>
  <si>
    <t>2017/LT/U/315</t>
  </si>
  <si>
    <t>ATI COOPNONCELLO-OLTRE LA SORGENTE</t>
  </si>
  <si>
    <t>1. ISPEF SRL; 2. FPS; 3. ECO.CEL SRL; 4. ECOLOGICA PIEMONTESE SRL; 5. PULINDUSTRIALE SRL.</t>
  </si>
  <si>
    <t>1.ISPEF SRL; 2. FPS.</t>
  </si>
  <si>
    <t>1 ANTONIO POLESEL; 2. CEDA IMPIANTI; 3. DA RE SRL; 4. ZORZETTO MARIO.</t>
  </si>
  <si>
    <t>1. DA RE SRL; 2. ZORZETTO MARIO; 3. CEDA IMPIANTI.</t>
  </si>
  <si>
    <t>1. TEMPOVERDE SAS; 2. ROVERE DANIELA; 3. MENARDI SNC; 4. CONPAN; 5. AGRARIA DI PORCIA.</t>
  </si>
  <si>
    <t>1. TEMPOVERDE SAS; 2. ROVERE DANIELA; 3. AGRARIA DI PORCIA.</t>
  </si>
  <si>
    <t>1. LABOR SECURITY; 2. ZORZINI &amp; CLEMENTEI; 3. ECOLASERINFORMATICA; 4. METALSISTEM; 5. MYO; 6. UFFIX.</t>
  </si>
  <si>
    <t>1. LABOR SECURITY; 2. ZORZINI &amp; CLEMENTEI; 3. METALSISTEM; 4. MYO.</t>
  </si>
  <si>
    <t>1. SINCROMIA SRL; 2. COFF; 3. SERYMARK.</t>
  </si>
  <si>
    <t>1. FOLLADOR; 2. ALFRAMA.</t>
  </si>
  <si>
    <t>1. ITALPOL; 2. SECURITAS; 3. CORPO VIGILI NOTTURNI.</t>
  </si>
  <si>
    <t>1. CEDA IMPIANTI SRL; 2. PRESOTTO SERVICE; 3. MZ IMPAINTI.</t>
  </si>
  <si>
    <t>MORETTO GIUSEPPE SRL S.U.</t>
  </si>
  <si>
    <t>2017/LT/U/252</t>
  </si>
  <si>
    <t xml:space="preserve">1. COOP NONCELLO; 2. COOP OASI; 3. FONDAZIONE OPERA SACRA FAMIGLIA; 4. IL GIARDINO S.N.C. DI DE PRA O. &amp; C.; 5. IL GIRASOLE DI COPAT STEFANO; 6. TERRAVERDE SNC; 7. TREVISAN SNC; 8. VERDEPIANO; 9. VIRIDIS S.C.. </t>
  </si>
  <si>
    <t>1. IL GIARDINO DI DE PRA SNC O. &amp; C.; 2.TREVISAN SNC; 3. VERDEPIANO; 4. VIRIDIS S.C..</t>
  </si>
  <si>
    <t>1. FONDAZIONE OPERA SACRA FAMIGLIA; 2. IL GIARDINO DI DE PRA SNC O. &amp; C.; 3. TREVISAN SNC; 4. VERDEPIANO; 5. VIRIDIS S.C..</t>
  </si>
  <si>
    <t>1. COOP NONCELLO; 2. COOP OASI; 3. FONDAZIONE OPERA SACRA FAMIGLIA; 4. IL GIARDINO DI DE PRA SNC O. &amp; C.; 5. IL GIRASOLE DI COPAT STEFANO; 6. TERRAVERDE SNC; 7. TREVISAN SNC; 8. VERDEPIANO; 9. VIRIDIS S.C..</t>
  </si>
  <si>
    <t>1. AGROSYSTEM; 2. ARBORTECH; 3. CIMINO ANDREA; 4. COOP NOCELLO; 5. COOP OASI; 6. BUFFO EMILIANO; 7. FONDAZIONE OPERA SACRA FAMIGLIA; 8. IL GIARDINO SNC; 9. PARPINELLI FABIO; 10. IGREENPROJECT; 11. IL GIRASOLE; 12. ACEROROSSO; 13. PARUTTO; 14. TERRAVERDE; 15. TREVISAN; 16. VERDEPIANO; 17. VIRIDIS; 18. VIVERE IL FIUME.</t>
  </si>
  <si>
    <t>1. VIVERE IL FIUME; 2. IL GIRASOLE; 3. IL GIARDINO SNC.</t>
  </si>
  <si>
    <t>GRAFICHE SCARPIS SRL</t>
  </si>
  <si>
    <t>VERARDO DOMENICO</t>
  </si>
  <si>
    <t>RADIOTELEPORDENONE SRL</t>
  </si>
  <si>
    <t>ANTONIO POLESEL</t>
  </si>
  <si>
    <t>H DOMICILIO SRL</t>
  </si>
  <si>
    <t xml:space="preserve">Z721E18BA6 </t>
  </si>
  <si>
    <t>Z351E250F3</t>
  </si>
  <si>
    <t>Z041E2536E</t>
  </si>
  <si>
    <t xml:space="preserve">Z231E3D253 </t>
  </si>
  <si>
    <t>Z271E426BE</t>
  </si>
  <si>
    <t xml:space="preserve">Z921E4429A </t>
  </si>
  <si>
    <t>ZC61E442E4</t>
  </si>
  <si>
    <t>Z181E4E0E9</t>
  </si>
  <si>
    <t>2017/LT/U/324</t>
  </si>
  <si>
    <t>2017/LT/U/330</t>
  </si>
  <si>
    <t>2017/LT/U/329</t>
  </si>
  <si>
    <t>2017/LT/U/356</t>
  </si>
  <si>
    <t>2017/LT/U/372</t>
  </si>
  <si>
    <t>2017/LT/U/375</t>
  </si>
  <si>
    <t>2017/LT/U/376</t>
  </si>
  <si>
    <t>2017/LT/U/386</t>
  </si>
  <si>
    <t xml:space="preserve">00568370266 </t>
  </si>
  <si>
    <t xml:space="preserve">  VRRDNC64E01G888K </t>
  </si>
  <si>
    <t xml:space="preserve">PLSNTN72S07G888K </t>
  </si>
  <si>
    <t xml:space="preserve">01636950931 </t>
  </si>
  <si>
    <t xml:space="preserve">01276980933 </t>
  </si>
  <si>
    <t>Fornitura portachiavi con logo aziendale</t>
  </si>
  <si>
    <t>Sostituzione oblò su portoni industriali esistenti - sede aziendale</t>
  </si>
  <si>
    <t>Realizzazione momenti informativi al TG attività di GEA</t>
  </si>
  <si>
    <t>Fornitura stagionali Giro d'Italia 2017</t>
  </si>
  <si>
    <t>Intervento urgente ripristino fornitura acqua potabile presso CDR Pordenone</t>
  </si>
  <si>
    <t>Esami ematochimici e tossicologici</t>
  </si>
  <si>
    <t>Variazione intestazione in GEVE per fatture immediate GEA</t>
  </si>
  <si>
    <t>Fornitura perenni bosco delle farfalle</t>
  </si>
  <si>
    <t>00427750930</t>
  </si>
  <si>
    <t xml:space="preserve">Pulizia bidoncini carrellati </t>
  </si>
  <si>
    <t>1. COOP NONCELLO; 2. COOP KARPOS; 3. COOP OLTRE LA SORGENTE ; 4. DE LUCA SERVIZI AMBIENTE; 5. PULIART; 6. MICHELE SEBASTIANIS.</t>
  </si>
  <si>
    <t>1. COOP KARPOS; 2. COOP OLTRE LA SORGENTE.</t>
  </si>
  <si>
    <t>70515356C3</t>
  </si>
  <si>
    <t>2017/LT/U/400</t>
  </si>
  <si>
    <t>Servizio di pulizia area comunale di Via delle Crede</t>
  </si>
  <si>
    <t>ZCE1E5C65F</t>
  </si>
  <si>
    <t>2017/LT/U/401</t>
  </si>
  <si>
    <t>1. AGROSYSTEM; 2. ARBOTECH; 3. COOP NONCELLO; 4. ECO-SERVICE SRL; 5. COOPERATIVA ACERO ROSSO; 6. VIVERE IL FIUME S.C.R.L..</t>
  </si>
  <si>
    <t>1. AGROSYSTEM; 2. ECO-SERVICE SRL; 3. VIVERE IL FIUME S.C.R.L.</t>
  </si>
  <si>
    <t>AGROSYSTEM</t>
  </si>
  <si>
    <t>01436220931</t>
  </si>
  <si>
    <t>Fornitura adesivi vari</t>
  </si>
  <si>
    <t>1. SERYMARK; 2. SINCROMIA SRL; 3. COFF.</t>
  </si>
  <si>
    <t>2017/LT/U/402</t>
  </si>
  <si>
    <t>Z8C1E5B29F</t>
  </si>
  <si>
    <t>01094250931</t>
  </si>
  <si>
    <t xml:space="preserve">Z111E646DB </t>
  </si>
  <si>
    <t>2017/LT/U/408</t>
  </si>
  <si>
    <t>Lavorazioni e sostituzione per impianti irrigazione aiuole PN</t>
  </si>
  <si>
    <t>2017/LT/U/415</t>
  </si>
  <si>
    <t>ZF91E6960E</t>
  </si>
  <si>
    <t>2017/LT/U/419</t>
  </si>
  <si>
    <t>ZD61E6AB04</t>
  </si>
  <si>
    <t>OFFICE SOLUTIONS SISTEMI</t>
  </si>
  <si>
    <t>2017/LT/U/420</t>
  </si>
  <si>
    <t>ZD21E6B2C3</t>
  </si>
  <si>
    <t>2017/LT/U/421</t>
  </si>
  <si>
    <t>ZC61E6B46E</t>
  </si>
  <si>
    <t>DA RE SERVIZI TERMOTECNICI</t>
  </si>
  <si>
    <t>2017/LT/U/422</t>
  </si>
  <si>
    <t>Z351E6B687</t>
  </si>
  <si>
    <t>ISPEF SERVIZI ECOLOGICI</t>
  </si>
  <si>
    <t>2017/LT/U/424</t>
  </si>
  <si>
    <t>ZC61E6E283</t>
  </si>
  <si>
    <t>MYO SPA</t>
  </si>
  <si>
    <t>01337840936</t>
  </si>
  <si>
    <t>01597280930</t>
  </si>
  <si>
    <t>03222970406</t>
  </si>
  <si>
    <t>AFFIDAMENTO DIRETTO (a seguito di indagine di mercato andata deserta)</t>
  </si>
  <si>
    <t>Controllo periodico imbragature</t>
  </si>
  <si>
    <t>Fornitura e assistenza hardware</t>
  </si>
  <si>
    <t>Inserzione pagina GEA su Il Friuli</t>
  </si>
  <si>
    <t>Manutenzione impianto riscaldamento e raffrescamento uffici spogliatoi e officina</t>
  </si>
  <si>
    <t>Noleggio lavastrade con autista</t>
  </si>
  <si>
    <t>Acquisto carta</t>
  </si>
  <si>
    <t>2017/LT/U/425</t>
  </si>
  <si>
    <t>Z8B1E6EE10</t>
  </si>
  <si>
    <t>2017/LT/U/426</t>
  </si>
  <si>
    <t>Z291E6EF1A</t>
  </si>
  <si>
    <t>DIG</t>
  </si>
  <si>
    <t>2017/LT/U/427</t>
  </si>
  <si>
    <t>Z1A1E6EFF6</t>
  </si>
  <si>
    <t>01515090932</t>
  </si>
  <si>
    <t>Invio pratica MUD 2017</t>
  </si>
  <si>
    <t>Ripristino con rimozione terra Piazza XX settembre</t>
  </si>
  <si>
    <t>Manutenzione annuale caldaie</t>
  </si>
  <si>
    <t>METALSISTEM</t>
  </si>
  <si>
    <t>2017/LT/U/434</t>
  </si>
  <si>
    <t>Z0F1E7482E</t>
  </si>
  <si>
    <t>01898020225</t>
  </si>
  <si>
    <t>Fornitura scaffalature magazzini e armadio per officina</t>
  </si>
  <si>
    <t>IAL FVG</t>
  </si>
  <si>
    <t>2017/LT/U/435</t>
  </si>
  <si>
    <t>01256370931</t>
  </si>
  <si>
    <t>Z131E74B38</t>
  </si>
  <si>
    <t>Formazione preposto alla sicurezza</t>
  </si>
  <si>
    <t>2017/LT/U/447</t>
  </si>
  <si>
    <t xml:space="preserve">ZE81E7B993 </t>
  </si>
  <si>
    <t>SIMPLY FUN SRLS</t>
  </si>
  <si>
    <t>2017/LT/U/451</t>
  </si>
  <si>
    <t>Z441E7C447</t>
  </si>
  <si>
    <t>2017/LT/U/452</t>
  </si>
  <si>
    <t xml:space="preserve">Z7F1E7C47E </t>
  </si>
  <si>
    <t xml:space="preserve">G SERVICE CENTRO COLLAUDI E REVISIONI S.R.L. </t>
  </si>
  <si>
    <t>2017/LT/U/454</t>
  </si>
  <si>
    <t xml:space="preserve">ZA41E7C4A9 </t>
  </si>
  <si>
    <t>02843040300</t>
  </si>
  <si>
    <t xml:space="preserve">01798030936 </t>
  </si>
  <si>
    <t>1. ERNESTO COLLINO; 2. AMBIENTE SRL; 3. SIMPLY FUN SRLS; 4. ADAMI MONTAGGI SAS DI ADAMI VANNI &amp; C.; 5. HOLZHOF SRL; 6. ITALIAN GARDEN SRL; 7. KOMPAN ITALIA SRL; 8. PELLARIN GIANLUIGI; 9. PROLUDIC SRL; 10. STEBO AMBIENTE SRL; 11. TLF SRL; 12. WE PLAY SRL.</t>
  </si>
  <si>
    <t>1. ERNESTO COLLINO; 2. AMBIENTE SRL; 3. SIMPLY FUN SRLS; 4. ADAMI MONTAGGI SAS DI ADAMI VANNI &amp; C.; 5. ITALIAN GARDEN SRL; 6. PELLARIN GIANLUIGI; 7. TLF SRL; 8. WE PLAY SRL.</t>
  </si>
  <si>
    <t xml:space="preserve">Censimento giochi </t>
  </si>
  <si>
    <t>Smaltimento rifiuti speciali pneumatici fuori uso</t>
  </si>
  <si>
    <t>Collaudi veicoli con peso inferiore a 3,5 quintali</t>
  </si>
  <si>
    <t>Smaltimento rifiuti speciali materiale assorbente/stracci</t>
  </si>
  <si>
    <t>2017/LT/U/462</t>
  </si>
  <si>
    <t xml:space="preserve">Z081E894A2 </t>
  </si>
  <si>
    <t>2017/LT/U/466</t>
  </si>
  <si>
    <t>IMPRESA POLESE SPA</t>
  </si>
  <si>
    <t>2017/LT/U/467</t>
  </si>
  <si>
    <t xml:space="preserve">ZCD1E89F92 </t>
  </si>
  <si>
    <t xml:space="preserve">00133910935 </t>
  </si>
  <si>
    <t xml:space="preserve">01329000937 </t>
  </si>
  <si>
    <t>AFFIDAMENTO DIRETTO (Relazione allegata)</t>
  </si>
  <si>
    <t xml:space="preserve">Fornitura elementi di arredo </t>
  </si>
  <si>
    <t>Deposito materie plastiche</t>
  </si>
  <si>
    <t>Finiture serramenti</t>
  </si>
  <si>
    <t>2017/LT/U/476</t>
  </si>
  <si>
    <t>Z121E8EE97</t>
  </si>
  <si>
    <t>Fornitura materiale cancelleria</t>
  </si>
  <si>
    <t>Z071157759</t>
  </si>
  <si>
    <t>2017/LT/U/487</t>
  </si>
  <si>
    <t>ZBC1E98F20</t>
  </si>
  <si>
    <t>Fornitura servizi fiscali adempimenti periodici</t>
  </si>
  <si>
    <t>2017/LT/U/491</t>
  </si>
  <si>
    <t>ZA01E9AAE0</t>
  </si>
  <si>
    <t>Fornitura e posa in opera serigrafie nuovi uffici</t>
  </si>
  <si>
    <t>2017/LT/U/492</t>
  </si>
  <si>
    <t>Z3D1E9ACA0</t>
  </si>
  <si>
    <t>Servizio pulizie</t>
  </si>
  <si>
    <t>1. Coff snc; 2. Serymark.</t>
  </si>
  <si>
    <t>1. Coff snc; 2. Sincromia srl; 3. Serymark.</t>
  </si>
  <si>
    <t>2017/LT/U/493</t>
  </si>
  <si>
    <t>ZF71E9B885</t>
  </si>
  <si>
    <t>ITALIAN GARDEN</t>
  </si>
  <si>
    <t>01503250514</t>
  </si>
  <si>
    <t>Ripristino giochi aree verdi via Svevo, parco Galvani e John Lennon</t>
  </si>
  <si>
    <t>1. Ambiente srl; 2. Adami montaggi sas; 3. Holzhof srl; 4. Italian Garden srl; 5. Kompan Italia srl; 6. Pellarin Gianluigi; 7. Proludic srl; 8. Simply Fun srls; 9. Stebo Ambiente srl; 10. TLF srl; 11. We Play</t>
  </si>
  <si>
    <t>1. Italian Garden; 2. TLF srl; 3. Adami montaggi sas; 4. Ambiente srl; 5. Simply fun srls; 6. Pellarin Gianluigi.</t>
  </si>
  <si>
    <t>2017/LT/U/495</t>
  </si>
  <si>
    <t>Z061E9BE28</t>
  </si>
  <si>
    <t>ZORZETTO MARIO</t>
  </si>
  <si>
    <t>2017/LT/U/496</t>
  </si>
  <si>
    <t>Z1F1E9C3EA</t>
  </si>
  <si>
    <t>PRESOTTO SERVICE</t>
  </si>
  <si>
    <t>2017/LT/U/497</t>
  </si>
  <si>
    <t>Z831E9C560</t>
  </si>
  <si>
    <t>MY PEST CONTROL SRL</t>
  </si>
  <si>
    <t>2017/LT/U/498</t>
  </si>
  <si>
    <t>Z4F1E9C516</t>
  </si>
  <si>
    <t>03672830266</t>
  </si>
  <si>
    <t>01783980939</t>
  </si>
  <si>
    <t>04193810274</t>
  </si>
  <si>
    <t>INDAGINE DI MERCATO (con relazione)</t>
  </si>
  <si>
    <t>Realizzazione nuovo punto acqua e aria compressa</t>
  </si>
  <si>
    <t>Fornitura lavandini per serre</t>
  </si>
  <si>
    <t>Disinfestazione</t>
  </si>
  <si>
    <t>Deratizzazione</t>
  </si>
  <si>
    <t>1. Ceda; 2. Da Re; 3. Presotto Service.</t>
  </si>
  <si>
    <t>1. Da Re; 2. Presotto Service.</t>
  </si>
  <si>
    <t>2017/LT/U/501</t>
  </si>
  <si>
    <t>Z431EA0872</t>
  </si>
  <si>
    <t>Integrazione servizio di pulizia area comunale di Via delle Crede</t>
  </si>
  <si>
    <t>2017/LT/U/506</t>
  </si>
  <si>
    <t>Z2D1EA3B62</t>
  </si>
  <si>
    <t>SINA SPA</t>
  </si>
  <si>
    <t>00218470938</t>
  </si>
  <si>
    <t>Acquisto auto aziendale</t>
  </si>
  <si>
    <t>2017/LT/U/507</t>
  </si>
  <si>
    <t>Z371EA3D19</t>
  </si>
  <si>
    <t>0275006039</t>
  </si>
  <si>
    <t>Collegamento impianto d'allarme e videosorveglianza</t>
  </si>
  <si>
    <t>2017/LT/U/509</t>
  </si>
  <si>
    <t>Z231EA4B51</t>
  </si>
  <si>
    <t>BSCFRZ72A24G888O</t>
  </si>
  <si>
    <t>Sistemazione elettrica c/o postazioni uffici</t>
  </si>
  <si>
    <t>2017/LT/U/511</t>
  </si>
  <si>
    <t>Z931EA6595</t>
  </si>
  <si>
    <t>Manutenzione servizi igienici</t>
  </si>
  <si>
    <t>Z981EB261F</t>
  </si>
  <si>
    <t>ING. ANGELO SALAMON</t>
  </si>
  <si>
    <t>SLMNGL65E27G886U</t>
  </si>
  <si>
    <t>Progettazione uffici aziendali - variante in completamento (pensiline esterne)</t>
  </si>
  <si>
    <t>2017/LT/U/519</t>
  </si>
  <si>
    <t>Z711EB3BF7</t>
  </si>
  <si>
    <t>Pulizia manufatti Piazza XX settembre Pordenone</t>
  </si>
  <si>
    <t>2017/LT/U/520</t>
  </si>
  <si>
    <t>Z661EB3CEC</t>
  </si>
  <si>
    <t>Trasporto e smaltimento eternit</t>
  </si>
  <si>
    <t>2017/LT/U/521</t>
  </si>
  <si>
    <t>Z5B1EB3DE1</t>
  </si>
  <si>
    <t>CARROZZERIA PIEVE SNC</t>
  </si>
  <si>
    <t>00429880933</t>
  </si>
  <si>
    <t>Riparazione mezzi aziendali</t>
  </si>
  <si>
    <t>2017/LT/U/523</t>
  </si>
  <si>
    <t>Z701EB4F4E</t>
  </si>
  <si>
    <t>00297420309</t>
  </si>
  <si>
    <t>Fornitura diserbante</t>
  </si>
  <si>
    <t>2017/LT/U/525</t>
  </si>
  <si>
    <t>Z7D1EB4CED</t>
  </si>
  <si>
    <t>ECO SERVICE SRL</t>
  </si>
  <si>
    <t>01474170931</t>
  </si>
  <si>
    <t>Frantumazione ceppaie</t>
  </si>
  <si>
    <t>2017/LT/U/528</t>
  </si>
  <si>
    <t>Z291EB81C8</t>
  </si>
  <si>
    <t>12563230155</t>
  </si>
  <si>
    <t>Affidamento fornitura sacchi in polietilene cleaning</t>
  </si>
  <si>
    <t>2017/LT/U/531</t>
  </si>
  <si>
    <t>ZAE1EBC5FC</t>
  </si>
  <si>
    <t>MORETTO GIUSEPPE SRL</t>
  </si>
  <si>
    <t xml:space="preserve"> 
Raccolta, trasporto e smaltimento rifiuto "lana di roccia" abbandonato su suolo pubblico</t>
  </si>
  <si>
    <t>2017/LT/U/533</t>
  </si>
  <si>
    <t>Z9A1EBE8CB</t>
  </si>
  <si>
    <t>A.MANZONI &amp; C. SPA</t>
  </si>
  <si>
    <t>04705810150</t>
  </si>
  <si>
    <t>Inserzione Messaggero Veneto Giro d'Italia</t>
  </si>
  <si>
    <t>2017/LT/U/534</t>
  </si>
  <si>
    <t>ZB41EBF2BE</t>
  </si>
  <si>
    <t>Ripristino capannone vecchia sede</t>
  </si>
  <si>
    <t>2017/LT/U/535</t>
  </si>
  <si>
    <t>Z151EBF111</t>
  </si>
  <si>
    <t>01384390934</t>
  </si>
  <si>
    <t>2017/LT/U/539</t>
  </si>
  <si>
    <t>03350060657</t>
  </si>
  <si>
    <t>Affidamento fornitura contenitori in polietilene vari</t>
  </si>
  <si>
    <t>1. Mattiussi; 2. B&amp;G; 3. Jcoplastic; 4. MTS; 5. Sartori; 6. Seiduesei; 7. Top Service.</t>
  </si>
  <si>
    <t>1. Jcoplastic; 2. MTS, 3. Sartori.</t>
  </si>
  <si>
    <t>1. Geodesia; 2. Herom; 3. Sebastianis; 4. Moretto Giuseppe.</t>
  </si>
  <si>
    <t>1. Geodesia; 2. Herom; 3. Moretto Giuseppe.</t>
  </si>
  <si>
    <t>1. BNG ECOLYNE; 2. IBIPLAST; 3 LADY PLASTIC; 4. Mattiussi ecologia; 5 Romar ; 6 Seiduesei srl.</t>
  </si>
  <si>
    <t>1. Lady Plastic; 2. Seiduesei srl.</t>
  </si>
  <si>
    <t>1. Agrosystem; 2. Arbotech; 3. Biogiardino; 4. Coop Noncello; 5. Cooperativa Oasi; 6. De Nardi; 7. Dig; 8. Eco Service; 9. Buffo; 10. Fondazione Opera Sacra Famiglia; 11. Furlanetto; 12. Parpinelli; 13. Ideal Service; 14. Igreenproject; 15. Il Giardino; 16. Il Girasole; 17. Coop Acero Rosso; 18. Parutto; 19. Terraverde; 20. Trevisan; 21. Verdepiano; 22. Viridis; 23. Vivere Il Fiume.</t>
  </si>
  <si>
    <t>1. Eco Service; 2. Vivere Il Fiume.</t>
  </si>
  <si>
    <t>1. AGRIT di Moro; 2. Alfa tecnici; 3. Cofeal; 4. Fabbri; 5. GEA snc; 6. De Pra O. &amp; C.; 7. Acero Rosso Cooperativa; 8. Rovere Daniela; 9. Tempoverde; 10. Trevisan; 11. Viridis.</t>
  </si>
  <si>
    <t>1. Trevisan; 2. GEA snc; 3. Alfa Tecnici.</t>
  </si>
  <si>
    <t xml:space="preserve"> Z4B1EC162C</t>
  </si>
  <si>
    <t>2017/LT/U/543</t>
  </si>
  <si>
    <t xml:space="preserve">Z401EC6496 </t>
  </si>
  <si>
    <t>Sistemazione portoni ex sede di Via Nuova di Corva</t>
  </si>
  <si>
    <t>2017/LT/U/544</t>
  </si>
  <si>
    <t xml:space="preserve">Z001EC64FC </t>
  </si>
  <si>
    <t>Sistemazione impianti elettrici presso i diversi parchi comunali di Pordenone</t>
  </si>
  <si>
    <t>2017/LT/U/545</t>
  </si>
  <si>
    <t xml:space="preserve">Z971EC657C </t>
  </si>
  <si>
    <t>SNUA SRL</t>
  </si>
  <si>
    <t>00269890935</t>
  </si>
  <si>
    <t>Acquisto autocompattatore laterale usato BM655RM</t>
  </si>
  <si>
    <t>2017/LT/U/546</t>
  </si>
  <si>
    <t xml:space="preserve">Z8A1EC65E7 </t>
  </si>
  <si>
    <t>Acquisto cassonetti usati</t>
  </si>
  <si>
    <t>2017/LT/U/547</t>
  </si>
  <si>
    <t xml:space="preserve">Z2E1EC6699 </t>
  </si>
  <si>
    <t xml:space="preserve">Servizio di raccolta PaP cartoni presso il Comune di Prata di Pordenone  </t>
  </si>
  <si>
    <t>2017/LT/U/551</t>
  </si>
  <si>
    <t>Z221ECBAA0</t>
  </si>
  <si>
    <t>F.LLI FABRIS COSTRUZIONI SRL</t>
  </si>
  <si>
    <t>00123040933</t>
  </si>
  <si>
    <t>Lavori realizzazione pavimentazione in cemento armato CDR Roveredo in Piano</t>
  </si>
  <si>
    <t xml:space="preserve">1 Bertolo Group; 2. DIG; 3. Eco-Service; 4. Impresa FABRIS, 5. Ghiaie Ponterosso; 6. Fratelli Fabris Costruzioni; 7. Polese; 8. Lorenzon; 9. Parutto. </t>
  </si>
  <si>
    <t xml:space="preserve">1. Fratelli Fabris Costruzioni; 2. Lorenzon; 3. Impresa Fabris; 4. Ghiaie Ponterosso. </t>
  </si>
  <si>
    <t>2017/LT/U/552</t>
  </si>
  <si>
    <t>ZD11ECC584</t>
  </si>
  <si>
    <t>Ven.co srl</t>
  </si>
  <si>
    <t>Realizzazione scritta promozionale Giro d'Italia</t>
  </si>
  <si>
    <t>2017/LT/U/553</t>
  </si>
  <si>
    <t>ZAA1ECC7C0</t>
  </si>
  <si>
    <t>Stampa e fornitura tovagliette Ecofeste 2017</t>
  </si>
  <si>
    <t>00488110933</t>
  </si>
  <si>
    <t>1. Tipografia Sartor; 2. Gieffe Edzioni.</t>
  </si>
  <si>
    <t>1. Gieffe Edizioni; 2. Grafotecnica Ronchi; 3 Sincromia srl; 4. Grafiche Scarpis; 5. Tipografia Sartor;</t>
  </si>
  <si>
    <t>2017/LT/U/559</t>
  </si>
  <si>
    <t xml:space="preserve">Z591ED2D75 </t>
  </si>
  <si>
    <t>INTECO SRL</t>
  </si>
  <si>
    <t>01409720933</t>
  </si>
  <si>
    <t>Progettazione deposito materie plastiche,serre e altre opere minori - AUA  Via Savio e Via Nuova di Corva</t>
  </si>
  <si>
    <t>GRUPPO DEKOS</t>
  </si>
  <si>
    <t>Lavori di sistemazione vari (pavimentazione parco Galvani e scotico terreno viale Martelli) - smart CIG modificato in data 31.05.2017 ex prot. 2017/LT/U/564 per un totale complessivo di € 3.167,28</t>
  </si>
  <si>
    <t>Consulenza tecnica progetto copertura CDR Roveredo in Piano - smart CIG modificato in data 30.05.2017 ex prot. 2017/LT/U/558 per un totale complessivo di € 2.306,00</t>
  </si>
  <si>
    <t>2017/LT/U/565</t>
  </si>
  <si>
    <t>ZD51ED947E</t>
  </si>
  <si>
    <t>VIRIDIS SNC</t>
  </si>
  <si>
    <t>Manutenzione verde c/o Parco Querini Pordenone</t>
  </si>
  <si>
    <t>2017/LT/U/566</t>
  </si>
  <si>
    <t>Z4A1ED9D1C</t>
  </si>
  <si>
    <t>Manutenzione verde via Roma</t>
  </si>
  <si>
    <t>2017/LT/U/568</t>
  </si>
  <si>
    <t>Z781ED92F5</t>
  </si>
  <si>
    <t>03181860366</t>
  </si>
  <si>
    <t>Riparazione lettori ID-ONE</t>
  </si>
  <si>
    <t>2017/LT/U/570</t>
  </si>
  <si>
    <t xml:space="preserve">ZE41EDB10C </t>
  </si>
  <si>
    <t xml:space="preserve">01321160937 </t>
  </si>
  <si>
    <t xml:space="preserve">Istanza pratica inserimento presso Albo Gestori Ambientali mezzo FJ429JX e BM655RM - Cancellazione FB026JN - Cat 1 </t>
  </si>
  <si>
    <t>2017/LT/U/574</t>
  </si>
  <si>
    <t xml:space="preserve">Z9D1EE02E6 </t>
  </si>
  <si>
    <t>DEL MISTRO GIACOBBE IMPRESA EDILE SRL</t>
  </si>
  <si>
    <t>00420520934</t>
  </si>
  <si>
    <t>Interventi lavori elettrici</t>
  </si>
  <si>
    <t>2017/LT/U/575</t>
  </si>
  <si>
    <t xml:space="preserve">Z2A1EE0929 </t>
  </si>
  <si>
    <t>Fornitura pareti divisorie e vetrate</t>
  </si>
  <si>
    <t>2017/LT/U/577</t>
  </si>
  <si>
    <t>Z7D1EE2374</t>
  </si>
  <si>
    <t>Smaltimento rifiuti inorganici</t>
  </si>
  <si>
    <t>2017/LT/U/578</t>
  </si>
  <si>
    <t>Z1F1EE43F7</t>
  </si>
  <si>
    <t>Smaltimento rifiuti speciali</t>
  </si>
  <si>
    <t>2017/LT/U/579</t>
  </si>
  <si>
    <t>ZBD1EE812E</t>
  </si>
  <si>
    <t>FURLANETTO SRL</t>
  </si>
  <si>
    <t>04010960260</t>
  </si>
  <si>
    <t>Abbattimenti aree verdi Comune di Pordenone</t>
  </si>
  <si>
    <t>2017/LT/U/581</t>
  </si>
  <si>
    <t>Z071EE831C</t>
  </si>
  <si>
    <t>IGREENPROJECT</t>
  </si>
  <si>
    <t>01163710310</t>
  </si>
  <si>
    <t>Prove di stabilità esemplari arborei</t>
  </si>
  <si>
    <t>2017/LT/U/582</t>
  </si>
  <si>
    <t>Z6E1EE8561</t>
  </si>
  <si>
    <t>Fornitura prodotti fitosanitari</t>
  </si>
  <si>
    <t>2017/LT/U/585</t>
  </si>
  <si>
    <t>Z7C1EE6BBD</t>
  </si>
  <si>
    <t>03233970406</t>
  </si>
  <si>
    <t>2017/LT/U/595</t>
  </si>
  <si>
    <t>ZE71EF10DD</t>
  </si>
  <si>
    <t>Fornitura e posa in opera di tende a rullo e tende con lamelle microforate</t>
  </si>
  <si>
    <t>1. AGRIT di Moro; 2. COFEAL; 3. Ditta Fabbri; 4. il Giardino di De Prà; 5. Cooperativa Acero Rosso; 6. Tempoverde; 7. Trevisan srl; 8. Daniela Rovere; 9. Viridis.</t>
  </si>
  <si>
    <t>1. Il Giardino di De Prà; 2. GEA snc; 3. Igreenproject.</t>
  </si>
  <si>
    <t>1. Il Giardino di De Prà; 2. Igreenproject.</t>
  </si>
  <si>
    <t>1. Idealservice; 2. Il Girasole; 3. Verdepiano; 4. Arbotech; 5. Furlanetto; 6. Arma Vivai; 7. Eco Service; 8. Trevisan; 9. Agrosystem; 10. Coop Noncello; 11. Vivere il Fiume; 12. Cimmino; 13. Cooperativa Oasi; 14. Denardi e Vecchiato srls; 15. Buffo Emiliano; 16. Fondazione Opera Sacra Famiglia; 17. Parpinelli Fabio; 18. GEA snc; 19. Igreenproject; 20. Il Giardino 21. Cooperativa L'Acero Rosso; 22. Parutto srl; 23. Viridis; 24. Terra Verde snc; 25. Valvassori.</t>
  </si>
  <si>
    <t>1. Il Girasole; 2. Verdepiano; 3. Arbotech; 4. Furlanetto; 5. Arma Vivai; 6. Eco Service; 7. Trevisan; 8. Agrosystem; 9. Coop Noncello.</t>
  </si>
  <si>
    <t>2017/LT/U/604</t>
  </si>
  <si>
    <t>Z711EFA76D</t>
  </si>
  <si>
    <t>MASCARIN SRL</t>
  </si>
  <si>
    <t>00237620935</t>
  </si>
  <si>
    <t>Fornitura copertura mobile Ecocentro Roveredo in Piano</t>
  </si>
  <si>
    <t>2017/LT/U/608</t>
  </si>
  <si>
    <t>Z0B1F00874</t>
  </si>
  <si>
    <t>MANFE' FULVIO</t>
  </si>
  <si>
    <t>MNFFLV57A02D670W</t>
  </si>
  <si>
    <t>Fornitura e posa in opera pedana in rovere</t>
  </si>
  <si>
    <t>2017/LT/U/609</t>
  </si>
  <si>
    <t>Z751F00897</t>
  </si>
  <si>
    <t>DARDO SNC</t>
  </si>
  <si>
    <t>FRGSDR53B25L483X</t>
  </si>
  <si>
    <t>Intervento urgente disinfestazione</t>
  </si>
  <si>
    <t>2017/LT/U/612</t>
  </si>
  <si>
    <t xml:space="preserve">Z541F01E17 </t>
  </si>
  <si>
    <t>Lavori di di predisposizione ENEL presso ecocentro comunale di Pordenone</t>
  </si>
  <si>
    <t>2017/LT/U/616</t>
  </si>
  <si>
    <t xml:space="preserve">Z011F05FF6 </t>
  </si>
  <si>
    <t>Servizio triennnale di lavaggio contenitori secco residuo</t>
  </si>
  <si>
    <t>2017/LT/U/625</t>
  </si>
  <si>
    <t>Z001F0AC2B</t>
  </si>
  <si>
    <t>ANTHEA SERVIZI SRL</t>
  </si>
  <si>
    <t>02745490595</t>
  </si>
  <si>
    <t>Fornitura formulari identificazione rifiuti</t>
  </si>
  <si>
    <t>2017/LT/U/621</t>
  </si>
  <si>
    <t>Z821F0B2C6</t>
  </si>
  <si>
    <t>ROIATTI TRASPORTI</t>
  </si>
  <si>
    <t>01031670936</t>
  </si>
  <si>
    <t>Messa a disposizione motrice da 9,6 m con autista, sponda idraulica per giornata lavorativa di ore 8</t>
  </si>
  <si>
    <t>2017/LT/U/626</t>
  </si>
  <si>
    <t>ZE71F0B57C</t>
  </si>
  <si>
    <t>Manutenzione/riparazione mezzi di raccolta</t>
  </si>
  <si>
    <t>2017/LT/U/629</t>
  </si>
  <si>
    <t>ZAE1F118D6</t>
  </si>
  <si>
    <t>ALTUR DI TURCATEL</t>
  </si>
  <si>
    <t>01379010935</t>
  </si>
  <si>
    <t>Fornitura Isoclor granulare</t>
  </si>
  <si>
    <t>2017/LT/U/630</t>
  </si>
  <si>
    <t>ZD31F119FC</t>
  </si>
  <si>
    <t>BRSNDR70B25G888U</t>
  </si>
  <si>
    <t>Interventi su impianti di irrigazione aiuole verdi Pordenone</t>
  </si>
  <si>
    <t>1. SEBASTIANIS F.lli; 2. PULIART; 3. DE LUCA SERVIZI AMBIENTE; 4. COOPERATIVA SOCIALE OLTRE LA SRGENTE; 5. COOPERATIVA SOCIALE KARPOS; 6. COOPNONCELLO.</t>
  </si>
  <si>
    <t>1. COOPNONCELLO.</t>
  </si>
  <si>
    <t>1. TREVISAN SRL</t>
  </si>
  <si>
    <t>1. ROIATTI TRASPORTI; 2. FERCAM.</t>
  </si>
  <si>
    <t>1. ROIATTI TRASPORTI.</t>
  </si>
  <si>
    <t>Z391F144CC</t>
  </si>
  <si>
    <t>10203070155</t>
  </si>
  <si>
    <t>Premio polizza RC patrimoniale</t>
  </si>
  <si>
    <t>2017/LT/U/636</t>
  </si>
  <si>
    <t>ZAE1F1984C</t>
  </si>
  <si>
    <t>MOZZON SRL</t>
  </si>
  <si>
    <t>01275010930</t>
  </si>
  <si>
    <t>Lavori di frantumazione e smaltimento pali in cls presso area ex acquedotto viale Treviso</t>
  </si>
  <si>
    <t>2017/LT/U/637</t>
  </si>
  <si>
    <t>Z1B1F196EA</t>
  </si>
  <si>
    <t>Fornitura e posa in opera di apparecchiature elettriche presso discarica Via delle Spezzadure</t>
  </si>
  <si>
    <t>2017/LT/U/647</t>
  </si>
  <si>
    <t>ZD31F24ED5</t>
  </si>
  <si>
    <t>Sistemazione cancello passo carraio presso vecchio deposito</t>
  </si>
  <si>
    <t>2017/LT/U/648</t>
  </si>
  <si>
    <t>ZFA1F25085</t>
  </si>
  <si>
    <t>Pulizia caditoie, disoleatori e vasca lavaggio presso sede GEA</t>
  </si>
  <si>
    <t>2017/LT/U/649</t>
  </si>
  <si>
    <t>Z361F25299</t>
  </si>
  <si>
    <t>ATI FRIULANA COSTRUZIONI/ZANINI</t>
  </si>
  <si>
    <t>02101950307/02187700303</t>
  </si>
  <si>
    <t>Pulizia ed eliminazione rifiuti "visibili" presso ex cantiere Autovie Venete - via delle Crede</t>
  </si>
  <si>
    <t xml:space="preserve">1. ECO SERVICE; 2. ECO CELL; 3. ECOLOGICA PIEMONTESE; 4. FPS SPURGHI PARPINELLI; 5. ISPEF; 6. PULINDUSTRIALE.
</t>
  </si>
  <si>
    <t>1. ISPEF.</t>
  </si>
  <si>
    <t xml:space="preserve">1. MORETTO; 2. FRIULANA COSTRUZIONI; 3. ISPEF; 4. SEBASTIANIS; 5. GEODESIA; 6. DE LUCA SERVIZI AMBIENTE; 7. HEROM.
</t>
  </si>
  <si>
    <t xml:space="preserve">1. MORETTO; 2. ATI FRIULANA COSTRUZIONI/ZANINI; 3. ATI ISPEF/GE.CO; 4. DE LUCA SERVIZI AMBIENTE; 5. HEROM. </t>
  </si>
  <si>
    <t>2017/LT/U/654</t>
  </si>
  <si>
    <t>ZD91F25946</t>
  </si>
  <si>
    <t>Fornitura adesivi ispezioni AVE</t>
  </si>
  <si>
    <t>2017/LT/U/655</t>
  </si>
  <si>
    <t>Z2C1F25AB0</t>
  </si>
  <si>
    <t>00327930418</t>
  </si>
  <si>
    <t>Fornitura 15 cassonetti stazionari raccolta carta</t>
  </si>
  <si>
    <t>1. VETROPLAST; 2. OFFICINE FIANDRI.</t>
  </si>
  <si>
    <t>2017/LT/U/667</t>
  </si>
  <si>
    <t>Z6F1F2AB7F</t>
  </si>
  <si>
    <t>Fornitura piante, sacchi di terriccio e lapillo + manodopera</t>
  </si>
  <si>
    <t>2017/LT/U/672</t>
  </si>
  <si>
    <t>ZB61F2DB11</t>
  </si>
  <si>
    <t>Fornitura buste personalizzate GEA</t>
  </si>
  <si>
    <t>00568370266</t>
  </si>
  <si>
    <t>1. Gieffe Edizioni SRL; 2. Punto contabile SRL; 3. Sincromia; 4. Tipografia Sartor; 5. COFF; 6. Serymark; 7. Grafiche Scarpis.</t>
  </si>
  <si>
    <t xml:space="preserve">1. Gieffe Edizioni SRL; 2. Punto contabile SRL; 3. Sincromia; 4. Tipografia Sartor; 5. Grafiche Scarpis.     </t>
  </si>
  <si>
    <t>2017/LT/U/673</t>
  </si>
  <si>
    <t xml:space="preserve"> ZCD1F31345 </t>
  </si>
  <si>
    <t xml:space="preserve">Noleggio cassonetti Comune di Prata di Pordenone </t>
  </si>
  <si>
    <t>2017/LT/U/679</t>
  </si>
  <si>
    <t xml:space="preserve">Z521F37B62 </t>
  </si>
  <si>
    <t>Abbattimento alberi - post temporale giugno 2017</t>
  </si>
  <si>
    <t>2017/LT/U/682</t>
  </si>
  <si>
    <t xml:space="preserve">ZDB1F3948B </t>
  </si>
  <si>
    <t>UNICA SOCIETA' COOPERATIVA</t>
  </si>
  <si>
    <t>02652540309</t>
  </si>
  <si>
    <t>Aggiornamento valutazione dei rischi</t>
  </si>
  <si>
    <t>2017/LT/U/695</t>
  </si>
  <si>
    <t xml:space="preserve">Z061F409A8 </t>
  </si>
  <si>
    <t>BOER GROUP SRL</t>
  </si>
  <si>
    <t>01118360930</t>
  </si>
  <si>
    <t>Manutenzione impianto ad ossidazione e disoleatori</t>
  </si>
  <si>
    <t>2017/LT/U/697</t>
  </si>
  <si>
    <t xml:space="preserve">ZB61F42D54 </t>
  </si>
  <si>
    <t>Affidamento fornitura bidoni organico</t>
  </si>
  <si>
    <t>2017/LT/U/698</t>
  </si>
  <si>
    <t xml:space="preserve">Z551F42EA3 </t>
  </si>
  <si>
    <t>Affidamento fornitura materiale per cancelleria</t>
  </si>
  <si>
    <t>2017/LT/U/699</t>
  </si>
  <si>
    <t xml:space="preserve">Z5A1F43DB6 </t>
  </si>
  <si>
    <t>HEROM SRL</t>
  </si>
  <si>
    <t xml:space="preserve">01679480895 </t>
  </si>
  <si>
    <t>Servizio carico prova rifiuti spazzamento stradale</t>
  </si>
  <si>
    <t>2017/LT/U/712</t>
  </si>
  <si>
    <t xml:space="preserve">Z2F1F5535C </t>
  </si>
  <si>
    <t>Attività asporto rifiuti pericolosi - eternit abbandonati su suolo pubblico</t>
  </si>
  <si>
    <t>2017/PEC/U/80</t>
  </si>
  <si>
    <t xml:space="preserve">Z411F56AD7 </t>
  </si>
  <si>
    <t xml:space="preserve">Rinnovo canoni di manutenzione II semestre 2017 software R10.50 SIA - e Canone Server Farm </t>
  </si>
  <si>
    <t>2017/LT/U/713</t>
  </si>
  <si>
    <t>Z981F5729A</t>
  </si>
  <si>
    <t xml:space="preserve">ADAMI MONTAGGI SAS DI ADAMI VANNI &amp; C. </t>
  </si>
  <si>
    <t>02680050305</t>
  </si>
  <si>
    <t>Manutenzione straordinaria attrezzature ludiche parchi e/o aree pubbliche comunali</t>
  </si>
  <si>
    <t>2017/LT/U/715</t>
  </si>
  <si>
    <t xml:space="preserve">Z541F5B0AC </t>
  </si>
  <si>
    <t>Fornitura adesivi con codice a barre</t>
  </si>
  <si>
    <t>2017/LT/U/717</t>
  </si>
  <si>
    <t xml:space="preserve"> Z9A1F5C580 </t>
  </si>
  <si>
    <t>Servizio di raccolta rifiuti abbandonati a chiamata e verifica pulizia parchi pe 6 mesi</t>
  </si>
  <si>
    <t>2017/LT/U/718</t>
  </si>
  <si>
    <t>Z331F5C62C</t>
  </si>
  <si>
    <t xml:space="preserve">Fornitura kit adesivo in pvc </t>
  </si>
  <si>
    <t>2017/LT/U/719</t>
  </si>
  <si>
    <t xml:space="preserve">Z4E1F5C696 </t>
  </si>
  <si>
    <t xml:space="preserve">Ritiro, trasporto e smaltimento cassonetto in plastica  </t>
  </si>
  <si>
    <t>2017/LT/U/720</t>
  </si>
  <si>
    <t xml:space="preserve">Z471F5C89F </t>
  </si>
  <si>
    <t>2017/LT/U/721</t>
  </si>
  <si>
    <t xml:space="preserve"> Z2A1F5C9A1 </t>
  </si>
  <si>
    <t>Lavori di allaccio idrico ecocentro Via Nuova di Corva</t>
  </si>
  <si>
    <t>1. Ambiente srl; 2. Gianluigi Pellarin Soluzioni di Interni; 3. Adami Montaggi sas di Adami Vanni &amp; c.</t>
  </si>
  <si>
    <t xml:space="preserve">     </t>
  </si>
  <si>
    <t>1. Ambiente srl; 2. Adami Montaggi sas di Adami Vanni &amp; c.</t>
  </si>
  <si>
    <t>Sistemazione pannello in cemento e stuccatura fessurazioni in 15 punti tra pannelli</t>
  </si>
  <si>
    <t xml:space="preserve">1. AVIANESE ASFALTI srl; 2. BATTISTELLA spa; 3. BOZ COSTRUZIONI srl; 4. COSPEDIL srl; 5. IMPRESA EDILE DEL MISTRO GIACOBBE spa; 6. FERROLI &amp; C. srl; 7. GEROMETTA spa; 8. GHIAIE PONTE ROSSO SRL; 9.ICEP srl; 10. IMPRESA COSTRUZIONI FABRIS AMBROGIO snc; 11. IMPRESA POLESE spa; 12. LISETTO COSTRUZIONI srl; 13. LORENZON COSTRUZIONI srl; 14. MOZZON DANIELE srl; 15. NUOVA CARLET srl; 16. REGINATO srl; 17. POLO ESCAVAZIONI PEDEMONTANA sas; 18. SPAGNOL srl.
</t>
  </si>
  <si>
    <t xml:space="preserve">1. AVIANESE ASFALTI srl; 2. BATTISTELLA spa; 3. BOZ COSTRUZIONI srl; 4. COSPEDIL srl; 5. IMPRESA EDILE DEL MISTRO GIACOBBE spa; 6. FERROLI &amp; C. srl; 7. GHIAIE PONTE ROSSO SRL; 8.ICEP srl; 9. IMPRESA COSTRUZIONI FABRIS AMBROGIO snc; 10. IMPRESA POLESE spa; 11. LORENZON COSTRUZIONI srl; 12. MOZZON DANIELE srl; 13. NUOVA CARLET srl; 14. POLO ESCAVAZIONI PEDEMONTANA sas; 15. SPAGNOL srl.
</t>
  </si>
  <si>
    <t>1. BELLOMO COSTRUZIONI srl; 2. BOZZETTO sas; 3. COSPEDIL srl; 4. COLLODETTO ANGELO srl; 5. CONCRETE PREFABBRICATI srl; 6. COSTRUZIONI BOZ DI BOZ ANTONIO E C. sas; 7. COSTRUZIONI MARTINI srl; 8.DUCOS srl; 9. F.LLI DIANA snc; 10. FERROLI &amp; C sas; 11. GEROMETTA spa; 12.ICEP srl; 13. ILESA COSTRUZIONI srl; 14.IMPRESA COSTRUZIONI FABRIS AMBROGIO snc; 15. IMPRESA EDILE CARDAZZO CAV ERMENEGILDO srl; 16. IMPRESA EDILE DEL MISTRO GIACOBBE spa; 17. IMPRESA EDILE  F.LLI TONUS snc; 18. IMPRESA EDILE NADALIN ANTONIO srl; 19. IMPRESA POLESE spa; 20. INDECO srl; 21. LORENZON COSTRUZIONI srl; 22. MIOR ROBERTO; 23. NUOVA IZC COSTRUZIONI GENERALI scarl.
24. ROSSIT ANTONIO snc
25. SPAGNOL srl
26 STYLEDILE snc
27. TOLUSSO COSTRUZIONI srl
28 ZANETTE PREFABBRICATI srl</t>
  </si>
  <si>
    <t>1. BELLOMO COSTRUZIONI srl - ATI COSTITUENDA; 2. BOZZETTO sas - ATI COSTITUENDA; 3. COSPEDIL srl - ATI COSTITUENDA; 4. COLLODETTO ANGELO srl - ATI COSTITUENDA; 5. COSTRUZIONI BOZ DI BOZ ANTONIO E C. sas; 6. FERROLI &amp; C sas - ATI COSTITUENDA; 7. GEROMETTA spa - ATI COSTITUENDA; 8.ICEP srl - ATI COSTITUENDA; 9.IMPRESA COSTRUZIONI FABRIS AMBROGIO snc - ATI COSTITUENDA; 10. IMPRESA EDILE CARDAZZO CAV ERMENEGILDO srl - ATI COSTITUENDA; 11. IMPRESA EDILE DEL MISTRO GIACOBBE spa - ATI COSTITUENDA; 12. IMPRESA EDILE NADALIN ANTONIO srl - ATI COSTITUENDA; 13. IMPRESA POLESE spa - ATI COSTITUENDA; 14. LORENZON COSTRUZIONI srl - ATI COSTITUENDA; 15. SPAGNOL srl - ATI COSTITUENDA.</t>
  </si>
  <si>
    <t>1. BELLOMO COSTRUZIONI srl; 2. BOZZETTO sas; 3. COSPEDIL srl; 4. COLLODETTO ANGELO srl; 5. CONCRETE PREFABBRICATI srl; 6. COSTRUZIONI BOZ DI BOZ ANTONIO E C. sas; 7. COSTRUZIONI MARTINI srl; 8.DUCOS srl; 9. F.LLI DIANA snc; 10. FERROLI &amp; C sas; 11. GEROMETTA spa; 12.ICEP srl; 13. ILESA COSTRUZIONI srl; 14. IMPRESA BISCONTIN spa; 15.IMPRESA COSTRUZIONI FABRIS AMBROGIO snc; 16. IMPRESA EDILE CARDAZZO CAV ERMENEGILDO srl; 17. IMPRESA EDILE DEL MISTRO GIACOBBE spa; 18. IMPRESA EDILE NADALIN ANTONIO srl; 19. IMPRESA POLESE spa; 20. INDECO srl; 21. LORENZON COSTRUZIONI srl; 22. MIOR ROBERTO; 23. NUOVA IZC COSTRUZIONI GENERALI scarl; 24. ROSSIT ANTONIO snc; 25. SPAGNOL srl; 26 STYLEDILE snc; 27. TOLUSSO COSTRUZIONI srl.</t>
  </si>
  <si>
    <t>1. BELLOMO COSTRUZIONI srl ; 2. COSPEDIL srl - ATI COSTITUENDA; 3. COLLODETTO ANGELO srl - ATI COSTITUENDA; 4. COSTRUZIONI BOZ DI BOZ ANTONIO E C. sas; 5. FERROLI &amp; C sas - ATI COSTITUENDA; 6. GEROMETTA spa - ATI COSTITUENDA; 7.ICEP srl - ATI COSTITUENDA; 8.IMPRESA COSTRUZIONI FABRIS AMBROGIO snc - ATI COSTITUENDA; 9. IMPRESA EDILE CARDAZZO CAV ERMENEGILDO srl - ATI COSTITUENDA; 10. IMPRESA EDILE DEL MISTRO GIACOBBE spa; 11. IMPRESA EDILE NADALIN ANTONIO srl - ATI COSTITUENDA; 12. IMPRESA POLESE spa; 13. LORENZON COSTRUZIONI srl - ATI COSTITUENDA; 14. SPAGNOL srl - ATI COSTITUENDA; 15. TOLUSSO COSTRUZIONI srl - ATI COSTITUENDA.</t>
  </si>
  <si>
    <t>ATI COSTITUENDA IMPRESA POLESE spa (Capogruppo)/CANDUSSO CARPENTERIE (Impresa Mandante)</t>
  </si>
  <si>
    <t>2017/LT/U/728</t>
  </si>
  <si>
    <t>Z3C1F5F99F</t>
  </si>
  <si>
    <t>VETRERIA TRAMONTIN SRL</t>
  </si>
  <si>
    <t>00187430939</t>
  </si>
  <si>
    <t>Fornitura vetri, profili in ferro per bloccaggio + trasporto in sede</t>
  </si>
  <si>
    <t>2017/LT/U/734</t>
  </si>
  <si>
    <t>Z251F63EEB</t>
  </si>
  <si>
    <t>Manutenzione fioriere</t>
  </si>
  <si>
    <t>2017/LT/U/735</t>
  </si>
  <si>
    <t>Z1D1F63FB4</t>
  </si>
  <si>
    <t>LIVIO PRESOT</t>
  </si>
  <si>
    <t>PRSLVI47C05G888R</t>
  </si>
  <si>
    <t>Manutenzione cancelli elettrici parchi</t>
  </si>
  <si>
    <t>2017/LT/U/744</t>
  </si>
  <si>
    <t>ZD41F6AECC</t>
  </si>
  <si>
    <t>Fornitura pannelli in ferro zincato con guaina protettiva per Centro di Raccolta</t>
  </si>
  <si>
    <t>2017/LT/U/748</t>
  </si>
  <si>
    <t xml:space="preserve">ZB41F6DE0F </t>
  </si>
  <si>
    <t>Inserzione pagina GEA su Il Friuli - INTERVISTA TELEFRIULI</t>
  </si>
  <si>
    <t>2017/LT/U/754</t>
  </si>
  <si>
    <t>ZF11F712C7</t>
  </si>
  <si>
    <t>FORNITURA ANNUALI 2° SEMESTRE ANNO 2017</t>
  </si>
  <si>
    <t>2017/LT/U/757</t>
  </si>
  <si>
    <t>ZEF1F729C5</t>
  </si>
  <si>
    <t>04433390269</t>
  </si>
  <si>
    <t>Manutenzione ordinaria stazione meteo discarica</t>
  </si>
  <si>
    <t>2017/LT/U/758</t>
  </si>
  <si>
    <t>ZD11F72A82</t>
  </si>
  <si>
    <t>Fornitura adesivi per Centro di Raccolta</t>
  </si>
  <si>
    <t>2017/LT/U/761</t>
  </si>
  <si>
    <t>Z161F74590</t>
  </si>
  <si>
    <t>Fornitura targhette adesive per sede</t>
  </si>
  <si>
    <t>2017/LT/U/762</t>
  </si>
  <si>
    <t>Z621F75525</t>
  </si>
  <si>
    <t>ACTECO</t>
  </si>
  <si>
    <t>00218610939</t>
  </si>
  <si>
    <t>Campionamento ed analisi percolato discarica</t>
  </si>
  <si>
    <t>2017/LT/U/763</t>
  </si>
  <si>
    <t>Z3A1F799C8</t>
  </si>
  <si>
    <t>Montaggio vetri retinati su portoni vecchia sede GEA</t>
  </si>
  <si>
    <t>2017/LT/U/766</t>
  </si>
  <si>
    <t>Z9F1F7B7F2</t>
  </si>
  <si>
    <t>CENTRO RISORSE</t>
  </si>
  <si>
    <t>00584180269</t>
  </si>
  <si>
    <t>Analisi acque di scarico Ecocentri</t>
  </si>
  <si>
    <t>2017/LT/U/767</t>
  </si>
  <si>
    <t>ZD81F7C072</t>
  </si>
  <si>
    <t>01383890934</t>
  </si>
  <si>
    <t>Acquisto decespugliatori</t>
  </si>
  <si>
    <t>2017/LT/U/768</t>
  </si>
  <si>
    <t>Z941F7C0BF</t>
  </si>
  <si>
    <t>Abbattimento di piante d'alto fusto in aree verdi comunali</t>
  </si>
  <si>
    <t>2017/LT/U/773</t>
  </si>
  <si>
    <t>ZE21F7E76B</t>
  </si>
  <si>
    <t>Fornitura sacchetti "secco" e "MUMA" Prata</t>
  </si>
  <si>
    <t>2017/LT/U/774</t>
  </si>
  <si>
    <t>Fornitura sacchi "MUMA" Cordenons</t>
  </si>
  <si>
    <t>2017/LT/U/786</t>
  </si>
  <si>
    <t>ZDF1F86AF9</t>
  </si>
  <si>
    <t>Sfalcio aree piane e inclinate discarica</t>
  </si>
  <si>
    <t>1. ARTCO SERVIZI; 2. AZIENDA VIVAI OLIVO TOFFOLI; 3. COOP NONCELLO; 4. COOPERATIVA OASI; 5. DE NARDI E VECCHIATO; 6. ECO-SERVICE; 7. IDEALSERVICE; 8. TERRAVERDE SNC; 9. VIRIDIS SNC; 10. VIVERE IL FIUME.</t>
  </si>
  <si>
    <t>1. VIRIDIS SNC; 2. TERRAVERDE SNC; 3. ECO-SERVICE; 4. IDEALSERVICE.</t>
  </si>
  <si>
    <t>1. BNG ECOLYNE; 2. IBIPLAST; 3 Lady Plastic; 4. Mattiussi ecologia; 5 Romar ; 6 Seiduesei srl; 7. Greenevo.</t>
  </si>
  <si>
    <t>1. Lady Plastic; 2. Greenevo; 3. IBIPLAST.</t>
  </si>
  <si>
    <t>1. Lady Plastic; 2. Greenevo.</t>
  </si>
  <si>
    <t>1. Centro Risorse; 2. Laboratori Giusto; 3. Leochimica; 4. Nuova Tecnogest.</t>
  </si>
  <si>
    <t>1. Centro Risorse; 2. Nuova Tecnogest.</t>
  </si>
  <si>
    <t>1. Tempoverde SAS.</t>
  </si>
  <si>
    <t>1. Agraria di Porcia; 2. Menardi SNC; 3. Tempoverde SAS.</t>
  </si>
  <si>
    <t>1. Toffoli; 2. Agrosystem; 3. Furlanetto; 4. Trevisan.</t>
  </si>
  <si>
    <t>1. Toffoli; 2. Agrosystem; 3. Furlanetto.</t>
  </si>
  <si>
    <t>1. SINCROMIA; 2. COFF; 3. SERYMARK.</t>
  </si>
  <si>
    <t xml:space="preserve"> 1. COFF; 2. SERYMARK. </t>
  </si>
  <si>
    <t>1. Sincromia; 2. Serymark; 3. Grafiche Scarpis; 4. COFF SNC.</t>
  </si>
  <si>
    <t>1. Sincromia; 2. Serymark; 3. Grafiche Scarpis; 4) COFF SNC.</t>
  </si>
  <si>
    <t>Lavori per la realizzazione degli uffici aziendali di GEA Gestioni Ecologiche e Ambientali spa, fornitura e posa in opera dei serramenti - 4° LOTTO</t>
  </si>
  <si>
    <t>1. ALUNORD srl
2. ASQUINI VENECIO - LUIGI &amp; C. SNC BOZ COSTRUZIONI srl
3. AZ METALLI SRL
4. BERTOLUTTI srl
5. CANDUSSO CARPENTERIE E LATTONERIE SRL
6. CELLA COSTRUZIONI srl
7. COPAS spa
8. COSATTO LEGNO SRL
9. FRATELLI CASETTA SRL
10. FABBRO VANNI SRL
11. FALEGNAMERIA ARTIGIANA F.LLI AGNOLON SNC
12. MAKING SRL
13. MAZZON SRL
14. MODULAR BLDG SRL
15. SE AL SRL
16. SERRAMETAL SRL
17. SLURRY ITALIA SRL
18. STRUT FER DI DEL FORNO ARRIGO &amp; C SASA
19. TAGLIAPIETRA SRL
20. TOFFOLI SERRAMENTI SRL</t>
  </si>
  <si>
    <t>1. BERTOLUTTI SRL
2. ALUNORD SRL
3. MAZZON SRL
4. COPAS SRL
5. SLURRY ITALIA SRL
6. STRUT FER SAS
7. CELLA COSTRUZIONI SRL
8. SERRAMETAL SRL</t>
  </si>
  <si>
    <t>Polizza RCA autoveicoli aziendali</t>
  </si>
  <si>
    <t>AON SPA</t>
  </si>
  <si>
    <t>ACQUISTO DECESPUGLIATORE PROFESSIONALE</t>
  </si>
  <si>
    <t>6301491ADE</t>
  </si>
  <si>
    <t>ENERGREEN</t>
  </si>
  <si>
    <t>2016/U/4</t>
  </si>
  <si>
    <t xml:space="preserve">XD717D08FA </t>
  </si>
  <si>
    <t>MANUTENZIONE AREE VERDI</t>
  </si>
  <si>
    <t>2016/U/28</t>
  </si>
  <si>
    <t>X2517D090B</t>
  </si>
  <si>
    <t>EQUIPE</t>
  </si>
  <si>
    <t>2016/U/29</t>
  </si>
  <si>
    <t>XF817D090C</t>
  </si>
  <si>
    <t>ERGOPLAST</t>
  </si>
  <si>
    <t>SMALTIMENTO E/O RECUPERO RIFIUTI IN POLIETILENE</t>
  </si>
  <si>
    <t>2016/U/30</t>
  </si>
  <si>
    <t>MANUTENZIONE E RIPARAZIONE IMPIANTI ELETTRICI SEDI OPERATIVE</t>
  </si>
  <si>
    <t>2016/U/31</t>
  </si>
  <si>
    <t>XA817D090E</t>
  </si>
  <si>
    <t>MANUTENZIONE/RIPARAZIONE VEICOLI MARCA MB</t>
  </si>
  <si>
    <t>2016/U/32</t>
  </si>
  <si>
    <t xml:space="preserve">X8017D090F </t>
  </si>
  <si>
    <t>2016/U/33</t>
  </si>
  <si>
    <t>X5817D0910</t>
  </si>
  <si>
    <t>2016/U/34</t>
  </si>
  <si>
    <t>X3017D0911</t>
  </si>
  <si>
    <t>MANUTENZIONE IMPIANTI RISCALDAMENTO E INCARICO 3° RESP.LE</t>
  </si>
  <si>
    <t>2016/U/69</t>
  </si>
  <si>
    <t>XC8180BB02</t>
  </si>
  <si>
    <t>AGGIORNAMENTO VECCHI SPOT PAPU</t>
  </si>
  <si>
    <t>2016/U/71</t>
  </si>
  <si>
    <t>X78180BB04</t>
  </si>
  <si>
    <t>MOZZON LUIGI</t>
  </si>
  <si>
    <t>MANUTENZIONE PARCHI LAGHETTI RORAI</t>
  </si>
  <si>
    <t>Incarico presentazione istanze di modifica presso ALBO GESTORI RIFIUTI TS</t>
  </si>
  <si>
    <t>DATA</t>
  </si>
  <si>
    <t>VERIFICA QUINQUENNALE IMPIANTO MESSA A TERRA</t>
  </si>
  <si>
    <t>FORMAZIONE AGGIORNAMENTO PIATTAFORMA AEREA</t>
  </si>
  <si>
    <t>FORNITURA MATERIALE D'UFFICIO MOBILI</t>
  </si>
  <si>
    <t>FORNITURA RICAMBISTICA E ATTREZZATURA PER MANUTENZIONE VERDE</t>
  </si>
  <si>
    <t>MANUTENZIONE STRAORDINARIA MACCHINA OPERATRICE CATERPILLAR 928 G</t>
  </si>
  <si>
    <t>SFALCIO TAPPETI ERBOSI AREE VERDI COMUNE DI PORDENONE</t>
  </si>
  <si>
    <t>6177853D8F</t>
  </si>
  <si>
    <t>6208836D8A</t>
  </si>
  <si>
    <t>FORNITURA MEZZI SPECIALMENTE ALLESTITI PER LA RACCOLTA RIFIUTI URBANI</t>
  </si>
  <si>
    <t>6247827DEE</t>
  </si>
  <si>
    <t>MANUTENZIONE MEZZI</t>
  </si>
  <si>
    <t>64686334D1</t>
  </si>
  <si>
    <t>FORNITURA CARBURANTE PER AUTOTRAZIONE, MEDIANTE ACQUISTO ALLA POMPA PER MEZZI DI PROPRIETà O IN USO A GEA</t>
  </si>
  <si>
    <t>6530160A7F</t>
  </si>
  <si>
    <t>FORNITURA BIDONI 120 LITRI CON MICROCHIP</t>
  </si>
  <si>
    <t>1. SAN MARCO PETROLI; 2. BASSO ANTONIO DITTA INDIVIDUALE; 3. DI NICOLA FABRIZIO DITTA INDIVIDUALE; 4. WELNA SNC.</t>
  </si>
  <si>
    <t>1.WELNA SNC.</t>
  </si>
  <si>
    <t>WELNA SNC</t>
  </si>
  <si>
    <t>Procedura negoziata</t>
  </si>
  <si>
    <t>1. COOP NONCELLO; 2. LA SORGENTE;</t>
  </si>
  <si>
    <t xml:space="preserve">1. COOP NONCELLO; 2. LA SORGENTE; 3. KARPOS; 4. COOPERATIVA SOCIALE OASI; 5. ALTEA SOC. COOP.; L'ACERO ROSSO; </t>
  </si>
  <si>
    <t>Proc. Neg. Ex art. 24 L.R. FVG n. 20/2006</t>
  </si>
  <si>
    <t>Aff. Diretto</t>
  </si>
  <si>
    <t>Aff.Diretto</t>
  </si>
  <si>
    <t>LAVORI DI ASPORTO VEGETAZIONE CENTRO GLORIA LANZA</t>
  </si>
  <si>
    <t>2017/LT/U/795</t>
  </si>
  <si>
    <t>2017/LT/U/804</t>
  </si>
  <si>
    <t>2017/LT/U/808</t>
  </si>
  <si>
    <t>2017/LT/U/810</t>
  </si>
  <si>
    <t>2017/LT/U/813</t>
  </si>
  <si>
    <t>2017/LT/U/817</t>
  </si>
  <si>
    <t>2017/LT/U/826</t>
  </si>
  <si>
    <t>2017/LT/U/848</t>
  </si>
  <si>
    <t>2017/LT/U/849</t>
  </si>
  <si>
    <t>2017/LT/U/850</t>
  </si>
  <si>
    <t>2017/LT/U/857</t>
  </si>
  <si>
    <t>2017/LT/U/858</t>
  </si>
  <si>
    <t>2017/LT/U/860</t>
  </si>
  <si>
    <t>2017/LT/U/864</t>
  </si>
  <si>
    <t xml:space="preserve">Z9B1F92B72 </t>
  </si>
  <si>
    <t xml:space="preserve">Z521F9A7E6 </t>
  </si>
  <si>
    <t>Z181F9C55E</t>
  </si>
  <si>
    <t>ZD81F9F241</t>
  </si>
  <si>
    <t>ZD21FA3D1D</t>
  </si>
  <si>
    <t xml:space="preserve">ZDC1FA6DE4 </t>
  </si>
  <si>
    <t>Z991FAB027</t>
  </si>
  <si>
    <t>Z641FB76A1</t>
  </si>
  <si>
    <t>Z7E1FB7F99</t>
  </si>
  <si>
    <t>Z2C1FB800C</t>
  </si>
  <si>
    <t>ZC71FBBD6F</t>
  </si>
  <si>
    <t>Z241FBBD9F</t>
  </si>
  <si>
    <t>Z4D1FBBDE3</t>
  </si>
  <si>
    <t xml:space="preserve">Z3B1FBF8C4 </t>
  </si>
  <si>
    <t xml:space="preserve">CLEANER SERVICE SNC di DA ROS P&amp;C </t>
  </si>
  <si>
    <t>BIOMAN</t>
  </si>
  <si>
    <t>TECNO CLEAN SRL</t>
  </si>
  <si>
    <t>ECOSERVICE</t>
  </si>
  <si>
    <t xml:space="preserve">01516290931 </t>
  </si>
  <si>
    <t>01094430319</t>
  </si>
  <si>
    <t>02601751205</t>
  </si>
  <si>
    <t>Fornitura antivespe</t>
  </si>
  <si>
    <t>Servizio rimozione nidi di vespe</t>
  </si>
  <si>
    <t>Audit Sistema integrato e migrazione SGI norme UNI EN ISO 9001:2015 e 14001:2015</t>
  </si>
  <si>
    <t>Rinnovo annuale garanzia finanziaria Albo Autotrasportatori c/terzi</t>
  </si>
  <si>
    <t>Pulizia pavimenti e superfici di pregio Pordenone - Corso Garibaldi e altre aree limitrofe</t>
  </si>
  <si>
    <t>Fornitura e messa a dimora piante area piazza Vallenoncello e rotonda Santin</t>
  </si>
  <si>
    <t>Analisi rifiuti</t>
  </si>
  <si>
    <t>Affidamento realizzazione fornitura Eco-calendari 2018</t>
  </si>
  <si>
    <t>Lavaggio esterno contenitori per la raccolta oli alimentari esausti</t>
  </si>
  <si>
    <t>Noleggio breve fornitura spazzatrice (2 mesi)</t>
  </si>
  <si>
    <t>Messa in sicurezza alberature colpite da fortunale 28.08</t>
  </si>
  <si>
    <t>Sfalcio vincolo autostradale A28</t>
  </si>
  <si>
    <t>Abbattimento alberature Via s. Giuliano Pordenone</t>
  </si>
  <si>
    <t>Fornitura attrezzatura per il verde</t>
  </si>
  <si>
    <t>1. UNINDUSTRIA SERVIZI E FORMAZIONE; 2. AUREA PROFESSIONAL.</t>
  </si>
  <si>
    <t>1. LA CAMPANIA SRL; 2. IDEALSERVICE SOC. COOP.; 3. GRUPPO DEKOS SRL; 4. SOCIETA' COOPERATIVA PORTABAGAGLI MULTISERVICE; 5. ARTCO SERVIZI Società Cooperativa; 6. ARES SERVIZI; 7. CO.SE.MA SOC. COOP.</t>
  </si>
  <si>
    <t>1. LA CAMPANIA SRL; 2. IDEALSERVICE SOC. COOP.; 3. GRUPPO DEKOS SRL; 4. SOCIETA' COOPERATIVA PORTABAGAGLI MULTISERVICE.</t>
  </si>
  <si>
    <t>1. CASA EDITRICE LEARDINI GUERRINO; 2. TIPOGRAFIA SARTOR; 3. ACHAB SRL; 4. GRAFICHE SCARPIS; 5. SINCROMIA SRL; 6. GIEFFE EDIZIONI SRL.</t>
  </si>
  <si>
    <t>1. TIPOGRAFIA SARTOR; 2. ACHAB SRL; 3. GRAFICHE SCARPIS; 4. SINCROMIA SRL; 5. GIEFFE EDIZIONI SRL.</t>
  </si>
  <si>
    <t>1. ECOSERVICE; 2. AR.MA VIVAI.</t>
  </si>
  <si>
    <t>1. Arbotech; 2. Vivai Toffoli; 3. Denardi; 4. Il Giardino; 5. Il Girasole; 6. Acero Rosso; 7. Vivai Trevisan; 8. Verde Piano; 9. Viridis.</t>
  </si>
  <si>
    <t xml:space="preserve"> 1. Vivai Toffoli; 2. Il Girasole; 3. Acero Rosso; 4. Vivai Trevisan.</t>
  </si>
  <si>
    <t>1. Menardi ; 2. Agrit; 3. Agraria di Porcia; 4. Rovere Daniele; 5. Tempoverde.</t>
  </si>
  <si>
    <t xml:space="preserve"> 1. Menardi; 2. Tempoverde</t>
  </si>
  <si>
    <t>2017/LT/U/871</t>
  </si>
  <si>
    <t>ZE41FC5852</t>
  </si>
  <si>
    <t>Abbattimenti e potature a seguito di fortunale</t>
  </si>
  <si>
    <t>2017/LT/U/872</t>
  </si>
  <si>
    <t>Z2F1FC588F</t>
  </si>
  <si>
    <t>IL GIRASOLE DI COPAT</t>
  </si>
  <si>
    <t>01508160932</t>
  </si>
  <si>
    <t>Manutenzione straordinaria del verde</t>
  </si>
  <si>
    <t>2017/LT/U/873</t>
  </si>
  <si>
    <t xml:space="preserve">ZC41FC6B26 </t>
  </si>
  <si>
    <t>UMANA SPA</t>
  </si>
  <si>
    <t xml:space="preserve">05391311007 </t>
  </si>
  <si>
    <t xml:space="preserve">Selezione candidiati per lavoro interinale - addetto call center e sistemi gestionali  </t>
  </si>
  <si>
    <t>2017/LT/U/876</t>
  </si>
  <si>
    <t>ZD11FCB63A</t>
  </si>
  <si>
    <t>Fornitura terra vagliata</t>
  </si>
  <si>
    <t>2017/LT/U/878</t>
  </si>
  <si>
    <t xml:space="preserve">Z431FD2110 </t>
  </si>
  <si>
    <t>Ritiro, trasporto e smaltimento lana di vetro</t>
  </si>
  <si>
    <t>2017/LT/U/879</t>
  </si>
  <si>
    <t xml:space="preserve">ZC31FD213F </t>
  </si>
  <si>
    <t>Fornitura e posa in opera di apparecchiature elettriche per riallaccio contatori presso ecocentro PN</t>
  </si>
  <si>
    <t>2017/LT/U/885</t>
  </si>
  <si>
    <t xml:space="preserve"> 
Z591FE097B</t>
  </si>
  <si>
    <t>OFFICE SOLUTIONS SISTEMI DI MARIO SCARPA</t>
  </si>
  <si>
    <t>01356840932</t>
  </si>
  <si>
    <t>Sostituzione coperchio stampante LQ2190</t>
  </si>
  <si>
    <t>2017/LT/U/888</t>
  </si>
  <si>
    <t>Z741FE42C3</t>
  </si>
  <si>
    <t>Esami e visite periodiche</t>
  </si>
  <si>
    <t>2017/LT/U/889</t>
  </si>
  <si>
    <t>Z6C1FE4873</t>
  </si>
  <si>
    <t>Analisi residui pulizia stradale</t>
  </si>
  <si>
    <t>2017/LT/U/897</t>
  </si>
  <si>
    <t>Z8A1FECB18</t>
  </si>
  <si>
    <t>Rottura cambio mezzo</t>
  </si>
  <si>
    <t>2017/LT/U/901</t>
  </si>
  <si>
    <t xml:space="preserve">Z591FF4E04 </t>
  </si>
  <si>
    <t>Istanza pratica inserimento presso Albo Gestori Ambientali mezzo AHN486</t>
  </si>
  <si>
    <t>2017/LT/U/902</t>
  </si>
  <si>
    <t>Z0D1FF716B</t>
  </si>
  <si>
    <t>2017/LT/U/905</t>
  </si>
  <si>
    <t>ZAA20030C4</t>
  </si>
  <si>
    <t>Lavorazioni elettriche presso Centro Raccolta Cordenons e Roveredo in Piano</t>
  </si>
  <si>
    <t>2017/LT/U/911</t>
  </si>
  <si>
    <t>ZF5200410F</t>
  </si>
  <si>
    <t>Fornitura ipoclorito, cloro granulare e in pastiglie</t>
  </si>
  <si>
    <t>2017/LT/U/918</t>
  </si>
  <si>
    <t>Z14200D446</t>
  </si>
  <si>
    <t>2017/LT/U/919</t>
  </si>
  <si>
    <t>ZE7200D63D</t>
  </si>
  <si>
    <t>Ordine realizzazione blocchi ricevute fiscali</t>
  </si>
  <si>
    <t>2017/LT/U/927</t>
  </si>
  <si>
    <t xml:space="preserve">Z2A2019965 </t>
  </si>
  <si>
    <t>Fornitura adesivi con codice bidoni</t>
  </si>
  <si>
    <t>2017/LT/U/930</t>
  </si>
  <si>
    <t>Z0A201B9F3</t>
  </si>
  <si>
    <t>Manutenzione straordinaria stazione meteorologica</t>
  </si>
  <si>
    <t>2017/LT/U/934</t>
  </si>
  <si>
    <t>Z43201E1D3</t>
  </si>
  <si>
    <t>Pulizie cisterne stradali</t>
  </si>
  <si>
    <t>2017/LT/U/935</t>
  </si>
  <si>
    <t>ZF5201E2BD</t>
  </si>
  <si>
    <t>Fornitura DPI</t>
  </si>
  <si>
    <t>2017/LT/U/939</t>
  </si>
  <si>
    <t>ZD62020390</t>
  </si>
  <si>
    <t>Fornitura ricambi attrezzature manutenzione verde</t>
  </si>
  <si>
    <t>1. Anthea Servizi srl; 2. Casa editrice Leardini; 3. Tipografia Sartor; 4. Gieffe edizioni srl; 5. ADROMA di Gustapane Debora; 6. Ronchi Renato.</t>
  </si>
  <si>
    <t>1. Tipografia Sartor; 2. Casa editrice Leardini; 3. Anthea servizi srl.</t>
  </si>
  <si>
    <t>2017/LT/U/940</t>
  </si>
  <si>
    <t>Z6B2020CF6</t>
  </si>
  <si>
    <t>Fornitura segnaletica stradale</t>
  </si>
  <si>
    <t>2017/LT/U/941</t>
  </si>
  <si>
    <t>Z9A2020DDD</t>
  </si>
  <si>
    <t>2017/LT/U/956</t>
  </si>
  <si>
    <t xml:space="preserve">Z21202CDC7 </t>
  </si>
  <si>
    <t>Selezione candidiato per lavoro interinale - addetto operaio manutentore</t>
  </si>
  <si>
    <t>2017/LT/U/958</t>
  </si>
  <si>
    <t xml:space="preserve">Z402030F00 </t>
  </si>
  <si>
    <t>Istanza pratica integrazione 2 nuovi CER mezzo DN997EM presso Albo Gestori Ambientali - CAT 1 C</t>
  </si>
  <si>
    <t>2017/LT/U/959</t>
  </si>
  <si>
    <t xml:space="preserve">Z3B2030F9D </t>
  </si>
  <si>
    <t>Selezione candidiato per lavoro interinale - addetto impiegato 5B</t>
  </si>
  <si>
    <t>2017/LT/U/960</t>
  </si>
  <si>
    <t xml:space="preserve">Z1A203251D </t>
  </si>
  <si>
    <t>AGRARIA DI PORCIA SNC</t>
  </si>
  <si>
    <t>00066330937</t>
  </si>
  <si>
    <t>Fornitura DPI antitaglio</t>
  </si>
  <si>
    <t>2017/LT/U/961</t>
  </si>
  <si>
    <t xml:space="preserve"> Z38203255B </t>
  </si>
  <si>
    <t>Riparazioni c/o impianti elettrici parchi di Pordenone</t>
  </si>
  <si>
    <t>2017/LT/U/967</t>
  </si>
  <si>
    <t xml:space="preserve">ZCA2035B6A </t>
  </si>
  <si>
    <t>Ripristino parco del Seminario e altre aree PN</t>
  </si>
  <si>
    <t>2017/LT/U/985</t>
  </si>
  <si>
    <t xml:space="preserve">Z4D20492D9 </t>
  </si>
  <si>
    <t>MARTIN DESIGN SRL</t>
  </si>
  <si>
    <t xml:space="preserve">09781700969 </t>
  </si>
  <si>
    <t>Fornitura fioriere per "piazza in movimento"</t>
  </si>
  <si>
    <t>2017/LT/U/990</t>
  </si>
  <si>
    <t xml:space="preserve">ZD7204EFEE </t>
  </si>
  <si>
    <t xml:space="preserve">Fornitura armadio sala riunione  </t>
  </si>
  <si>
    <t>2017/LT/U/995</t>
  </si>
  <si>
    <t xml:space="preserve">Z7F2051AE2 </t>
  </si>
  <si>
    <t xml:space="preserve">01488540939 </t>
  </si>
  <si>
    <t>Servizio di noleggio a freddo spazzatrice stradale</t>
  </si>
  <si>
    <t>2017/LT/U/1000</t>
  </si>
  <si>
    <t>Z6C205943E</t>
  </si>
  <si>
    <t>Servizio di pulizia canalette della discarica e abbattimento essenze arbustive/arboree</t>
  </si>
  <si>
    <t>2017/LT/U/1003</t>
  </si>
  <si>
    <t>Z15205B6A4</t>
  </si>
  <si>
    <t xml:space="preserve">Fornitura bidoni e coperchi </t>
  </si>
  <si>
    <t>2017/LT/U/1008</t>
  </si>
  <si>
    <t>ZCD20594E5</t>
  </si>
  <si>
    <t>Fresatura aiuole via Dogana</t>
  </si>
  <si>
    <t>2017/LT/U/1010</t>
  </si>
  <si>
    <t>ZE4205FE1F</t>
  </si>
  <si>
    <t>Fornitura prodotti biologici e sementi</t>
  </si>
  <si>
    <t>2017/LT/U/1011</t>
  </si>
  <si>
    <t>Z54205FE87</t>
  </si>
  <si>
    <t xml:space="preserve">VIVAI D'ANDREIS SAS </t>
  </si>
  <si>
    <t xml:space="preserve">01395910308 </t>
  </si>
  <si>
    <t>Fornitura e posa di alberi e arbusti</t>
  </si>
  <si>
    <t>2017/LT/U/1022</t>
  </si>
  <si>
    <t>Z73206AD90</t>
  </si>
  <si>
    <t>Fornitura blocchi a due copie con numerazione complessiva</t>
  </si>
  <si>
    <t>1. Casa editrice Leardini; 2. Tipografia Sartor; 3. Anthea Servizi.</t>
  </si>
  <si>
    <t>1. ACHAB; 2. ADROMA di Gustapane; 3. Casa editrice Leardini; 4. Gieffe edizioni; 5. Ronchi Renato; 6. Piemme SPA; 7. Serymark; 8. Syncromia; 9. Tipografia Sartor; 10. Anthea Servizi Srl.</t>
  </si>
  <si>
    <t>2017/LT/U/1027</t>
  </si>
  <si>
    <t>Z3D206FB2C</t>
  </si>
  <si>
    <t>OMB TECHNOLOGY SRL</t>
  </si>
  <si>
    <t>03609770981</t>
  </si>
  <si>
    <t>Fornitura mezzo specialmente allestito per attività porta a porta</t>
  </si>
  <si>
    <t>2017/PEC/U/132</t>
  </si>
  <si>
    <t>ZC120781C7</t>
  </si>
  <si>
    <t>L'AUTOGAS OROBICA SPA</t>
  </si>
  <si>
    <t xml:space="preserve">00225040161 </t>
  </si>
  <si>
    <t>Fornitura GPL per serbatoio c/o sede aziendale</t>
  </si>
  <si>
    <t>2017/LT/U/1040</t>
  </si>
  <si>
    <t>Z53207FE10</t>
  </si>
  <si>
    <t>AZ. AGR. LA CAMPANELLA DI SGARABOTTOLO ANNA MARIA</t>
  </si>
  <si>
    <t xml:space="preserve">SGRNMR61M46C544Z </t>
  </si>
  <si>
    <t>Potatura roseto MIRA</t>
  </si>
  <si>
    <t>2017/LT/U/1041</t>
  </si>
  <si>
    <t>Z99207FE4D</t>
  </si>
  <si>
    <t xml:space="preserve">TECNOGREEN SNC </t>
  </si>
  <si>
    <t xml:space="preserve">01343730931 </t>
  </si>
  <si>
    <t>Fornitura tosasiepi</t>
  </si>
  <si>
    <t>2017/LT/U/1042</t>
  </si>
  <si>
    <t>ZF72089137</t>
  </si>
  <si>
    <t xml:space="preserve">RAFRAN CONSULENZE </t>
  </si>
  <si>
    <t xml:space="preserve">RCCFNC52D20L736J </t>
  </si>
  <si>
    <t>Consulenza ambientale</t>
  </si>
  <si>
    <t>2017/LT/U/1049</t>
  </si>
  <si>
    <t>Z8420887CA</t>
  </si>
  <si>
    <t xml:space="preserve">L'ACERO ROSSO SOCIETA' COOPERATIVA SOCIALE </t>
  </si>
  <si>
    <t>01747720934</t>
  </si>
  <si>
    <t>Fornitura terriccio</t>
  </si>
  <si>
    <t>2017/LT/U/1052</t>
  </si>
  <si>
    <t>Z5D2089AB1</t>
  </si>
  <si>
    <t>NUOVA TECNOGEST</t>
  </si>
  <si>
    <t xml:space="preserve">02273190260 </t>
  </si>
  <si>
    <t xml:space="preserve">Analisi vaglio </t>
  </si>
  <si>
    <t>2017/LT/U/1053</t>
  </si>
  <si>
    <t>Z1B208E60C</t>
  </si>
  <si>
    <t>IGP ENGINEERING SRL</t>
  </si>
  <si>
    <t xml:space="preserve">01107350322 </t>
  </si>
  <si>
    <t>Verifica dimensionale e funzionale impianto lavaggio</t>
  </si>
  <si>
    <t>2017/LT/U/1054</t>
  </si>
  <si>
    <t>Z2A208E62B</t>
  </si>
  <si>
    <t>IDROYSTEM SNC</t>
  </si>
  <si>
    <t xml:space="preserve">01319710933 </t>
  </si>
  <si>
    <t>Manutenzione idropulitrice</t>
  </si>
  <si>
    <t>2017/LT/U/1055</t>
  </si>
  <si>
    <t>Z00208E3AC</t>
  </si>
  <si>
    <t>Istanza pratica presso Albo Gestori Ambientali: Inserimento (variazione) mezzo AFH451; Cancellazione AFH450; Iscrizione 9 mezzi in 2BIS conto/proprio</t>
  </si>
  <si>
    <t>///</t>
  </si>
  <si>
    <t>Z6920902EA</t>
  </si>
  <si>
    <t>SANDRIN ALBERTO</t>
  </si>
  <si>
    <t xml:space="preserve">SNDLRT64S12A516G </t>
  </si>
  <si>
    <t>Adempimenti fiscali e tributrari 2017</t>
  </si>
  <si>
    <t>2017/LT/U/1057</t>
  </si>
  <si>
    <t>ZA02092F27</t>
  </si>
  <si>
    <t>S.F. DI SECCO FABIO</t>
  </si>
  <si>
    <t>SCCFBA63H27H657S</t>
  </si>
  <si>
    <t>Riqualificazione Piazza Risorgimento Pordenone</t>
  </si>
  <si>
    <t>2017/LT/U/1058</t>
  </si>
  <si>
    <t>Z922092F4D</t>
  </si>
  <si>
    <t xml:space="preserve">Fornitura e posa 4 aceri c/o Via Planton PN </t>
  </si>
  <si>
    <t>2017/LT/U/1064</t>
  </si>
  <si>
    <t>Z7B209B163</t>
  </si>
  <si>
    <t xml:space="preserve">00994830305 </t>
  </si>
  <si>
    <t>2017/LT/U/1065</t>
  </si>
  <si>
    <t>ZCB209B939</t>
  </si>
  <si>
    <t>PRISMA SRL</t>
  </si>
  <si>
    <t xml:space="preserve">01717150930 </t>
  </si>
  <si>
    <t>Servizio distribuzione ecocalendari 2018</t>
  </si>
  <si>
    <t>2017/LT/U/1078</t>
  </si>
  <si>
    <t>ZB420A89BF</t>
  </si>
  <si>
    <t>2017/LT/U/1079</t>
  </si>
  <si>
    <t>Z1F20A8FAB</t>
  </si>
  <si>
    <t>Assistenza prodotti informatici - ECOSYS M2535DN - LW14949391</t>
  </si>
  <si>
    <t>2017/LT/U/1080</t>
  </si>
  <si>
    <t>Z3620AB639</t>
  </si>
  <si>
    <t>Abbattimento pioppo</t>
  </si>
  <si>
    <t>1. Menardi snc; 2. Tecnogreen snc 3.Agraria di Porcia snc; 4.AgriRavagnolo srl; 5. Tempoverde sas.</t>
  </si>
  <si>
    <t>1. Menardi snc; 2. Tempoverde sas.; 3. Tecnogreen snc</t>
  </si>
  <si>
    <t>1. L'Acero rosso società cooperativa sociale; 2. Tecnogreen snc 3. Viridis società cooperativa; 4.Agrit Moro snc; 5. Azienda agricola Toffoli; 6. COFEAL srl; 7.Ditta Fabbri Angiolo; 8.Il Giardino di De Pra; 9. Rovere Daniela; 10. Tempoverde sas.; 11. Trevisan srl; 12. Consorzion Agrario FVG1.</t>
  </si>
  <si>
    <t>L'Acero rosso società cooperativa sociale; 2. Tecnogreen snc 3. Viridis società cooperativa; 4.Agrit Moro snc; 5. Azienda agricola Toffoli; 6.Trevisan srl; 7. Consorzion Agrario FVG; 8. Rovere Daniela;</t>
  </si>
  <si>
    <t>2017/LT/U/1087</t>
  </si>
  <si>
    <t>Z7220B9C23</t>
  </si>
  <si>
    <t>FABRIS SECURITAS</t>
  </si>
  <si>
    <t>01679120939</t>
  </si>
  <si>
    <t>Corso di aggiornamento sicurezza lavoratori</t>
  </si>
  <si>
    <t>2017/LT/U/1089</t>
  </si>
  <si>
    <t>Z7520BD9BC</t>
  </si>
  <si>
    <t>COMAC</t>
  </si>
  <si>
    <t>03322910237</t>
  </si>
  <si>
    <t>2017/LT/U/1093</t>
  </si>
  <si>
    <t>Z0420C1C58</t>
  </si>
  <si>
    <t>GLOBAL INVESTIGATION SERVICE SRL</t>
  </si>
  <si>
    <t>08800741004</t>
  </si>
  <si>
    <t>Servizio steward urbani Comune di Pordenone</t>
  </si>
  <si>
    <t>2017/LT/U/1098</t>
  </si>
  <si>
    <t>ZCD20C518A</t>
  </si>
  <si>
    <t>02000710406</t>
  </si>
  <si>
    <t>Fornitura chiavi cifrate per serratura gravitazionale</t>
  </si>
  <si>
    <t>2017/LT/U/1110</t>
  </si>
  <si>
    <t>Z1720D4A8C</t>
  </si>
  <si>
    <t>Fornitura gilet AV MASTER EXPERT</t>
  </si>
  <si>
    <t>2017/LT/U/1115</t>
  </si>
  <si>
    <t>Z5820DCADC</t>
  </si>
  <si>
    <t>2017/LT/U/1119</t>
  </si>
  <si>
    <t>Z6420E2D33</t>
  </si>
  <si>
    <t>Adesivi codici e vari</t>
  </si>
  <si>
    <t>2017//LT/U/1124</t>
  </si>
  <si>
    <t>Z7B20E937C</t>
  </si>
  <si>
    <t>2BELLS</t>
  </si>
  <si>
    <t>01819090935</t>
  </si>
  <si>
    <t>Servizio consulenza informatica</t>
  </si>
  <si>
    <t>2017//LT/U/1126</t>
  </si>
  <si>
    <t>Z1920EBCB9</t>
  </si>
  <si>
    <t>03971250281</t>
  </si>
  <si>
    <t>Fornitura banchi da lavoro e attrezzatura officina</t>
  </si>
  <si>
    <t>2017/LT/U/1133</t>
  </si>
  <si>
    <t>ZD420F91E2</t>
  </si>
  <si>
    <t>AVV. PAOLA BOLOGNA</t>
  </si>
  <si>
    <t>BLGPLA77C43H657Z</t>
  </si>
  <si>
    <t>Consulenza e assistenza legale ambiente</t>
  </si>
  <si>
    <t>2017/LT/U/1134</t>
  </si>
  <si>
    <t>Z5F20F95A5</t>
  </si>
  <si>
    <t>Riparazione automezzi</t>
  </si>
  <si>
    <t>2017/LT/U/1136</t>
  </si>
  <si>
    <t>Z6620F9788</t>
  </si>
  <si>
    <t>Inserzioni su "Il Friuli" e AGENDA 2018</t>
  </si>
  <si>
    <t>2017/LT/U/1139</t>
  </si>
  <si>
    <t>Z4720FDD9D</t>
  </si>
  <si>
    <t>B.T.E. SPA</t>
  </si>
  <si>
    <t>03320090172</t>
  </si>
  <si>
    <t>Fornitura cassoni scarrabili</t>
  </si>
  <si>
    <t>2017/LT/U/1141</t>
  </si>
  <si>
    <t>Z3920FF450</t>
  </si>
  <si>
    <t>CENTRO COMPRESSORI</t>
  </si>
  <si>
    <t>02541910275</t>
  </si>
  <si>
    <t>Manutenzione ordinaria compressori</t>
  </si>
  <si>
    <t>2017/LT/U/1147</t>
  </si>
  <si>
    <t>Z402106308</t>
  </si>
  <si>
    <t>Acquisto Fiat Fiorino</t>
  </si>
  <si>
    <t>1. UNINDUSTRIA SERVIZI E FORMAZIONE; 2. RAFRAN CONSULENZE; 3. FABRIS SECURITAS.</t>
  </si>
  <si>
    <t>1) B.T.E. SPA.</t>
  </si>
  <si>
    <t>1) B&amp;G ECOLYNE; 2) BTE BUSI GROUP; 3) COSECO; 4) GREENEVO; 5) IDEALOGOS; 6) ISPEF; 7) MASCARIN SRL; 8) MATTIUSSI ECOLOGIA; 9) MORETTO SRL; 10) MUZZIN SRL; 11) NONSOLOAREDO; 12) PROJECTCAR; 13) ROMAR SRL; 14) SEIDUESEI.</t>
  </si>
  <si>
    <t>2017/LT/U/1154</t>
  </si>
  <si>
    <t>Z7A210D7A7</t>
  </si>
  <si>
    <t>01175420932</t>
  </si>
  <si>
    <t>Fornitura di pali da recinzione esterna</t>
  </si>
  <si>
    <t>2017/LT/U/1156</t>
  </si>
  <si>
    <t>Z2A210DC90</t>
  </si>
  <si>
    <t>Fornitura di corteccia</t>
  </si>
  <si>
    <t>1. Agraria di Porcia; 2. Agrit di Moro; 3. Consorzio Agrario del FVG; 4. Mania Green; 5. Rovere Daniela; 6. Tecnogreen SNC; 7. Al Mulino di Rovere Omar.</t>
  </si>
  <si>
    <t>1. Mania Green; 2. Rovere Daniela; 3. Tecnogreen; 4. Consorzio Agrario del FVG; 5. Al Mulino di Rovere Omar.</t>
  </si>
  <si>
    <t>1. Agrit di Moro; 2. Al Mulino di Rovere Omar; 3. Vivai Olivo Toffoli; 4. Cofeal SRL; 5. Consorzio Agrario del FVG; 6. Ditta Fabbri; 7. Il Giardino SNC; 8. L'Acero Rosso; 9. Mania Green; 10. Rovere Daniela; 11. Tecnogreen SNC; 12. Trevisan; 13. VIRIDIS.</t>
  </si>
  <si>
    <t xml:space="preserve">1. Trevisan; 2. Mania Green; 3. L'Acero Rosso; 4. Consorzio Agrario del FVG; 5. Vivai Olivo Toffoli, 6. Rovere Daniela; 7. Tecnogreen SNC; 8. Al Mulino di Rovere Omar. </t>
  </si>
  <si>
    <t>72422795B1</t>
  </si>
  <si>
    <t>7244501F55</t>
  </si>
  <si>
    <t>72465813D1</t>
  </si>
  <si>
    <t>2017/LT/U/1113</t>
  </si>
  <si>
    <t>2017/LT/U/1149</t>
  </si>
  <si>
    <t>2017/LT/U/1150</t>
  </si>
  <si>
    <t>PROCEDURA NEGOZIATA EX ART. 36 DLGS. 50/2016</t>
  </si>
  <si>
    <t>Fornitura mezzo compattatore medio, nuovo di fabbrica, a carico posteriore con un volume utile di carico non inferiore a 16 mc</t>
  </si>
  <si>
    <t>Fornitura mezzo compattatore nuovo di fabbrica, a carico laterale con un volume utile di carico non inferiore a 27 mc</t>
  </si>
  <si>
    <t>Fornitura mezzo compattatore nuovo di fabbrica per raccolta differenziata, a carico laterale con un volume utile di carico non inferiore a 27 mc</t>
  </si>
  <si>
    <t>1. AMS SPA; 2. AUTOBREN SRL; 3. ECOSOLUZIONI SRL; 4. FARID INDUSTRIE SPA; 5. CARRARO SPA; 6. LONGO EUROSERVICE SRL; 7. OFFICINE POR.CELLI S.r.l.; 8. OMB TECHNOLOGY SRL; 9. TECNOINDUSTRIE MERLO SPA.</t>
  </si>
  <si>
    <t xml:space="preserve">1. FARID INDUSTRIE SPA; 2. LONGO EUROSERVICE SRL; 3. ECOSOLUZIONI SRL. </t>
  </si>
  <si>
    <t>1. AMS SPA; 2. FARID INDUSTRIE SPA, 3. OMB TECHNOLOGY SRL.</t>
  </si>
  <si>
    <t>1. FARID INDUSTRIE SPA.</t>
  </si>
  <si>
    <t>1. AMS SPA; 2. FARID INDUSTRIE SPA.</t>
  </si>
  <si>
    <t>2017/LT/U/1161</t>
  </si>
  <si>
    <t>Z8B2111906</t>
  </si>
  <si>
    <t>AL MULINO DI ROVERE OMAR</t>
  </si>
  <si>
    <t>01795580933</t>
  </si>
  <si>
    <t>Fornitura generatore di corrente</t>
  </si>
  <si>
    <t>2017/LT/U/1162</t>
  </si>
  <si>
    <t>ZB4211194A</t>
  </si>
  <si>
    <t>Fornitura idropulitrice</t>
  </si>
  <si>
    <t>1. TOP SERVICE SRL; 2. IDROSYSTEM SNC  3. TAGLIARIOL SNC</t>
  </si>
  <si>
    <t>1. AL MULINO di Rovere Omar; 2. TAGLIARIOL SNC 3. UNIPART SRL</t>
  </si>
  <si>
    <t>1. AL MULINO di ROVERE OMAR; 2. TAGLIARIOL SNC 3. UNIPART SRL</t>
  </si>
  <si>
    <t>2017/LT/U/1166</t>
  </si>
  <si>
    <t>7183382A58</t>
  </si>
  <si>
    <t>PROCEDURA NEGOZIATA EX ART. 24 LR 20/2006</t>
  </si>
  <si>
    <t>Gestione Ecocentri comunali</t>
  </si>
  <si>
    <t>1. ARCA COOPERATIVA; 2. COOPERATIVA SOCIALE KARPOS; 3. COOPNONCELLO; 4. FVG SERVIZI COOPERATIVA; 5. OLTRE LA SORGENTE COOPERATIVA; 6. QUERCIAMBIENTE COOPERATIVA</t>
  </si>
  <si>
    <t xml:space="preserve">1. COOPNONCELLO; 2. OLTRE LA SORGENTE COOPERATIVA. </t>
  </si>
  <si>
    <t xml:space="preserve">1. AR.MA.VIVAI AZ.AGR. SRL; 2. AZ. AGR. VIVAI OLIVO TOFFOLI SRL; 3. DE NARDI &amp; VECCHIATO SRL; 4. TREVISAN SRL; 5. VERDEPIANO; 6. VIRIDIS SOC. COOP.; 7. VIVAI D’ANDREIS S.a.s.; 8. VIVERE IL FIUME SOC. COOP.; 9. IL GIARDIN0; 10. IL GIRASOLE; 11. L’ACERO ROSSO COOP. SOCIALE. Offerenti (3): 1. AZ. AGR. VIVAI OLIVO TOFFOLI SRL; 2. TREVISAN SRL; 3. VIRIDIS SOC. COOP. 4. L’ACERO ROSSO COOP. SOCIALE.
</t>
  </si>
  <si>
    <t>1. AZ. AGR. VIVAI OLIVO TOFFOLI SRL; 2. TREVISAN SRL; 3. VIRIDIS SOC. COOP. 4. L’ACERO ROSSO COOP. SOCIALE.</t>
  </si>
  <si>
    <t>2017/LT/U/1169</t>
  </si>
  <si>
    <t xml:space="preserve"> 
Z952119C29</t>
  </si>
  <si>
    <t>Fornitura sacchetti in polietilene per "MUMA"</t>
  </si>
  <si>
    <t>2017/LT/U/1170</t>
  </si>
  <si>
    <t>Z292119C77</t>
  </si>
  <si>
    <t>Logo GEA su Messaggero Veneto Pordenone - Speciale Buon Natale</t>
  </si>
  <si>
    <t>2017/LT/U/1174</t>
  </si>
  <si>
    <t>Z0C211D461</t>
  </si>
  <si>
    <t>Lavorazioni extra contratto impianti irrigazione Pordenone</t>
  </si>
  <si>
    <t>2017/LT/U/1181</t>
  </si>
  <si>
    <t>ZD42121126</t>
  </si>
  <si>
    <t>ENAIP</t>
  </si>
  <si>
    <t>00729910323</t>
  </si>
  <si>
    <t>Aggiornamento formazione RLS_Addetto antincendio_Formazione Operatori Elettrici PES E PAV</t>
  </si>
  <si>
    <t>2017/LT/U/1186</t>
  </si>
  <si>
    <t>Z3B21288B5</t>
  </si>
  <si>
    <t>SPHERAE SRL</t>
  </si>
  <si>
    <t>00460840317</t>
  </si>
  <si>
    <t>Ritiro neon presso azienda comunale</t>
  </si>
  <si>
    <t>2017/LT/U/1188</t>
  </si>
  <si>
    <t>ZDD212B655</t>
  </si>
  <si>
    <t>R3 GIS</t>
  </si>
  <si>
    <t>02372990214</t>
  </si>
  <si>
    <t>Canone di manutenzione annuale per R3 TREES</t>
  </si>
  <si>
    <t>2017/LT/U/1192</t>
  </si>
  <si>
    <t>Z90212FACD</t>
  </si>
  <si>
    <t>Fornitura vernici e impregnante</t>
  </si>
  <si>
    <t>2017/LT/U/1196</t>
  </si>
  <si>
    <t>ZD9213174D</t>
  </si>
  <si>
    <t>Ripristino pali e rete metallica sede</t>
  </si>
  <si>
    <t>2017/LT/U/1099</t>
  </si>
  <si>
    <t>ZDF2134BE7</t>
  </si>
  <si>
    <t>Istanza pratica presso Albo Gestori Ambientali: Inserimento (variazione) mezzo FJ970KB</t>
  </si>
  <si>
    <t>2017/LT/U/1201</t>
  </si>
  <si>
    <t>ZAD2137D2D</t>
  </si>
  <si>
    <t>Fornitura n. 3 container scarrabili</t>
  </si>
  <si>
    <t>2017/LT/U/1202</t>
  </si>
  <si>
    <t>Z83213818B</t>
  </si>
  <si>
    <t>MORETTO</t>
  </si>
  <si>
    <t>Lavori vari discarica (ripristino funzionalità canaletta di scolo percolato ecc)</t>
  </si>
  <si>
    <t>2017/LT/U/1207</t>
  </si>
  <si>
    <t>Z01213F96B</t>
  </si>
  <si>
    <t>Fornitura pezzi di ricambio cassonetti stazionari</t>
  </si>
  <si>
    <t>2017/LT/U/1216</t>
  </si>
  <si>
    <t>Z252144AB2</t>
  </si>
  <si>
    <t>01100850930</t>
  </si>
  <si>
    <t>Noleggio piattaforme aeree anno 2018</t>
  </si>
  <si>
    <t>2017/LT/U/1218</t>
  </si>
  <si>
    <t>Z3F2145E73</t>
  </si>
  <si>
    <t>Formazione preposti e conduzione carrelli elevatori</t>
  </si>
  <si>
    <t>2017/LT/U/1224</t>
  </si>
  <si>
    <t>Z85215D344</t>
  </si>
  <si>
    <t>Sistemazioni a verde varie</t>
  </si>
  <si>
    <t>2017/LT/U/1225</t>
  </si>
  <si>
    <t xml:space="preserve"> 
Z53215D384</t>
  </si>
  <si>
    <t>Apertura e chiusura Parchi Sacro Cuore - primo trimestre 2017</t>
  </si>
  <si>
    <t>2017/LT/U/1226</t>
  </si>
  <si>
    <t>Z7C215D4C3</t>
  </si>
  <si>
    <t>Fornitura pezzi di ricambio attrezzature verde</t>
  </si>
  <si>
    <t>2017/LT/U/1227</t>
  </si>
  <si>
    <t xml:space="preserve"> 
Z9B215D546</t>
  </si>
  <si>
    <t>GTN METAL SRL</t>
  </si>
  <si>
    <t>01455220937</t>
  </si>
  <si>
    <t>Fornitura lettere in corten</t>
  </si>
  <si>
    <t>Z1321613A5</t>
  </si>
  <si>
    <t>AON - ITAS MUTUA</t>
  </si>
  <si>
    <t>11274970158</t>
  </si>
  <si>
    <t xml:space="preserve">Premio inc/fur/kasko auto </t>
  </si>
  <si>
    <t>ZE021613FE</t>
  </si>
  <si>
    <t>AON - UNIPOL SPA</t>
  </si>
  <si>
    <t>Premio incendio rischi ordinari</t>
  </si>
  <si>
    <t>ZBA2161489</t>
  </si>
  <si>
    <t>Premio infortuni</t>
  </si>
  <si>
    <t>Z3F21614B8</t>
  </si>
  <si>
    <t>AON - REALE MUTUA</t>
  </si>
  <si>
    <t>Premio montaggio</t>
  </si>
  <si>
    <t>Z112161511</t>
  </si>
  <si>
    <t>AON - GENERALI ITALIA SPA</t>
  </si>
  <si>
    <t>Premio RCT/RCO</t>
  </si>
  <si>
    <t>Z66216156D</t>
  </si>
  <si>
    <t>AON - DAS</t>
  </si>
  <si>
    <t>Premio ritiro patente</t>
  </si>
  <si>
    <t>Z8F21615B1</t>
  </si>
  <si>
    <t>AON - ROLAND</t>
  </si>
  <si>
    <t>Premio tutela giudiziaria 293</t>
  </si>
  <si>
    <t>Z0A216161F</t>
  </si>
  <si>
    <t>Premio tutela giudiziaria 294</t>
  </si>
  <si>
    <t>2017/LT/U/1232</t>
  </si>
  <si>
    <t>Z3B2168C3D</t>
  </si>
  <si>
    <t>2017/LT/U/1233</t>
  </si>
  <si>
    <t>Z1221696C2</t>
  </si>
  <si>
    <t>CRIBIS D&amp;B S.R.L.</t>
  </si>
  <si>
    <t>01691720468</t>
  </si>
  <si>
    <t>Servizio monitoraggio fornitori</t>
  </si>
  <si>
    <t>2017/LT/U/1237</t>
  </si>
  <si>
    <t>Z50216FEBB</t>
  </si>
  <si>
    <t>Inserzione settimanale "IL POPOLO" uscita Capodanno</t>
  </si>
  <si>
    <t>2017/LT/U/1239</t>
  </si>
  <si>
    <t>Z82217394F</t>
  </si>
  <si>
    <t>NEKTA SRL</t>
  </si>
  <si>
    <t>02299920278</t>
  </si>
  <si>
    <t>Servizio asporto rifiuti speciali</t>
  </si>
  <si>
    <t>2017/LT/U/1242</t>
  </si>
  <si>
    <t>Z212175CEF</t>
  </si>
  <si>
    <t>Fornitura pali per staccionata</t>
  </si>
  <si>
    <t>2017/LT/U/1244</t>
  </si>
  <si>
    <t>Z29217BD37</t>
  </si>
  <si>
    <t>Ristampa Ecocalendario 2017 - PORDENONE CORDENONS</t>
  </si>
  <si>
    <t>1. Ven.co srl; 2. Colordiffusion Srl</t>
  </si>
  <si>
    <t>1. ANTONIOLLI SRL; 2. COFILOC SPA; 3. DE NARDI &amp; VECCHIATO srls; 4. VICENZI MARIO &amp; C. SNC.</t>
  </si>
  <si>
    <t>1. ANTONIOLLI SRL.</t>
  </si>
  <si>
    <t>1. COSME SAS; 2. GTN METAL SRL; 3. SEBASTIANIS F.LLI; 4. VERARDO DOMENICO.</t>
  </si>
  <si>
    <t>1. GTN METAL SRL.</t>
  </si>
  <si>
    <t>AON - CHUBB</t>
  </si>
  <si>
    <t>XD017D090D</t>
  </si>
  <si>
    <t>2017/LT/U/1248</t>
  </si>
  <si>
    <t>Z8E218500E</t>
  </si>
  <si>
    <t>Fornitura carburante anno 2018</t>
  </si>
  <si>
    <t>a scalare</t>
  </si>
  <si>
    <t>2017/LT/U/1249</t>
  </si>
  <si>
    <t>ZDF2185051</t>
  </si>
  <si>
    <t>Amministrazione personale 2018</t>
  </si>
  <si>
    <t>2017/LT/U/1250</t>
  </si>
  <si>
    <t>ZF321850CE</t>
  </si>
  <si>
    <t>Contratto software anno 2018</t>
  </si>
  <si>
    <t>2017/LT/U/1251</t>
  </si>
  <si>
    <t>Z7C2185116</t>
  </si>
  <si>
    <t>Fornitura cancelleria anno 2018</t>
  </si>
  <si>
    <t>2017/LT/U/1252</t>
  </si>
  <si>
    <t>Z4A2185156</t>
  </si>
  <si>
    <t>2017/LT/U/1253</t>
  </si>
  <si>
    <t>Z2E21851A2</t>
  </si>
  <si>
    <t>2017/LT/U/1254</t>
  </si>
  <si>
    <t>Z4C21851E0</t>
  </si>
  <si>
    <t>Fornitura biglietti da visita</t>
  </si>
  <si>
    <t>2017/LT/U/1256</t>
  </si>
  <si>
    <t>Z342185245</t>
  </si>
  <si>
    <t>OFFICE SOLUTIONS DI MARIO SCARPA</t>
  </si>
  <si>
    <t>Rinnovo canone F-secure</t>
  </si>
  <si>
    <t>0905811006</t>
  </si>
  <si>
    <t>0074800939</t>
  </si>
  <si>
    <t>2017/LT/U/1230 bis</t>
  </si>
  <si>
    <t>ZD82191963</t>
  </si>
  <si>
    <t>AON - UNIPOLSAI</t>
  </si>
  <si>
    <t>smart cig</t>
  </si>
  <si>
    <t>BUSET</t>
  </si>
  <si>
    <t>Premio vita cumulativa</t>
  </si>
  <si>
    <t>2018/LT/U/4</t>
  </si>
  <si>
    <t>Z982191CBA</t>
  </si>
  <si>
    <t>AVV. LAURA DORO</t>
  </si>
  <si>
    <t>DROLRA85P62I403M</t>
  </si>
  <si>
    <t>02.01</t>
  </si>
  <si>
    <t>Assistenza stragiudiziale diritto sindacale</t>
  </si>
  <si>
    <t>2018/LT/U/9</t>
  </si>
  <si>
    <t>Z5E2196E29</t>
  </si>
  <si>
    <t>04.01</t>
  </si>
  <si>
    <t>Modulo software gestione rifornimenti</t>
  </si>
  <si>
    <t>2018/LT/U/10</t>
  </si>
  <si>
    <t>ZBA2196F6D</t>
  </si>
  <si>
    <t>DA RE</t>
  </si>
  <si>
    <t>Manutenzione impianto ACS</t>
  </si>
  <si>
    <t>2018/LT/U/12</t>
  </si>
  <si>
    <t>Z67219852D</t>
  </si>
  <si>
    <t>Ricorso TAR AIA e consulenza stragiudiziale</t>
  </si>
  <si>
    <t>2018/PEC/U/1</t>
  </si>
  <si>
    <t>Z48219BB92</t>
  </si>
  <si>
    <t>08.01</t>
  </si>
  <si>
    <t>Rinnovo canoni manutenzione Anthea R10.50 fino al 30.06.2018 e servizi AWS 2018</t>
  </si>
  <si>
    <t>2018/LT/U/23</t>
  </si>
  <si>
    <t>ZF121A60BD</t>
  </si>
  <si>
    <t>AVV. LUIGI LOCATELLO</t>
  </si>
  <si>
    <t>01471260933</t>
  </si>
  <si>
    <t>10.01</t>
  </si>
  <si>
    <t xml:space="preserve">Assistenza giudiziale e stragiudiziale lavoro </t>
  </si>
  <si>
    <t>2018/LT/U/31</t>
  </si>
  <si>
    <t>ZA221B5236</t>
  </si>
  <si>
    <t>0423540939</t>
  </si>
  <si>
    <t>15.01</t>
  </si>
  <si>
    <t>Prelievi e analisi discarica</t>
  </si>
  <si>
    <t>2018/LT/U/42</t>
  </si>
  <si>
    <t>Z2221C58CB</t>
  </si>
  <si>
    <t>18.01</t>
  </si>
  <si>
    <t>Trattamento e recupero rifiuti verdi compostabili (impianto di ricezione materiale RD verde pulito)</t>
  </si>
  <si>
    <t>2018/LT/U/43</t>
  </si>
  <si>
    <t>Z4021C5909</t>
  </si>
  <si>
    <t>Trattamento e recupero rifiuti verdi compostabili (impianto di ricezione materiale RD misto/pulito-sporco)</t>
  </si>
  <si>
    <t>2018/LT/U/44</t>
  </si>
  <si>
    <t>Z8621C5946</t>
  </si>
  <si>
    <t>Trattamento/Recupero/Smaltimento vari rifiuti (inerti/abbandonati) e analisi caratterizzazione</t>
  </si>
  <si>
    <t>2018/LT/U/45</t>
  </si>
  <si>
    <t>Z4D21C5999</t>
  </si>
  <si>
    <t>2018/LT/U/46</t>
  </si>
  <si>
    <t>ZF221C59F3</t>
  </si>
  <si>
    <t>2018/LT/U/47</t>
  </si>
  <si>
    <t>Z5321C5A3C</t>
  </si>
  <si>
    <t>Fornitura ricambi mezzi raccolta rifiuti e autovetture aziendali</t>
  </si>
  <si>
    <t>2018/LT/U/48</t>
  </si>
  <si>
    <t>Z6A21C5A8D</t>
  </si>
  <si>
    <t>DE LUCA SERVIZI AMBIENTE</t>
  </si>
  <si>
    <t>Servizio smaltimento rifiuti speciali urbani e pericolosi, bonifica olivie e contenitori olio minerale/vegetale</t>
  </si>
  <si>
    <t>2018/LT/U/49</t>
  </si>
  <si>
    <t>Z2D21C5AC7</t>
  </si>
  <si>
    <t>CRM</t>
  </si>
  <si>
    <t>Manutenzione specialistica isole interrate e riparazione mezzi dedicati alla manutenzione del verde</t>
  </si>
  <si>
    <t>2018/LT/U/50</t>
  </si>
  <si>
    <t>ZDD21C5B27</t>
  </si>
  <si>
    <t>Servizio manutenzione spazzatrici</t>
  </si>
  <si>
    <t>2018/LT/U/51</t>
  </si>
  <si>
    <t>ZC821C5B60</t>
  </si>
  <si>
    <t>00342350261</t>
  </si>
  <si>
    <t>2018/LT/U/52</t>
  </si>
  <si>
    <t>ZA521C5BBF</t>
  </si>
  <si>
    <t>Trattamento/Recupero/Smaltimento vari rifiuti (carta e cartone, abbandonati, legno .. etc) oltre alle analisi caratterizzazione</t>
  </si>
  <si>
    <t>2018/LT/U/53</t>
  </si>
  <si>
    <t>Z8D21C5C24</t>
  </si>
  <si>
    <t>ISPEF SRL</t>
  </si>
  <si>
    <t>Trattamento/Recupero/Smaltimento vari rifiuti (spazzamento, abbandonati, etc ...) oltre alle analisi caratterizzazione - interventi di emergenza in discarica</t>
  </si>
  <si>
    <t>2018/LT/U/54</t>
  </si>
  <si>
    <t>Z9921C5C6F</t>
  </si>
  <si>
    <t>Servizio di raccolta rifiuti abbandonati a chiamata e verifica pulizia parchi</t>
  </si>
  <si>
    <t>2018/LT/U/55</t>
  </si>
  <si>
    <t>ZAC21C5CA7</t>
  </si>
  <si>
    <t>MARCO MANZONI</t>
  </si>
  <si>
    <t>MNZMRC69P22L424L</t>
  </si>
  <si>
    <t>Assistenza tecnica PMC discarica</t>
  </si>
  <si>
    <t>2018/LT/U/72</t>
  </si>
  <si>
    <t>ZA321D64EA</t>
  </si>
  <si>
    <t>23.01</t>
  </si>
  <si>
    <t>Acquisto contenitori carrellati rifiuti</t>
  </si>
  <si>
    <t>2018/LT/U/75</t>
  </si>
  <si>
    <t>Z3E21D8C5D</t>
  </si>
  <si>
    <t>MCHLBT57C67Z133U</t>
  </si>
  <si>
    <t>Servizi redazionali e tecnici sito web e social - 1° trimestre 2018</t>
  </si>
  <si>
    <t>2018/LT/U/78</t>
  </si>
  <si>
    <t>ZC221D9A5F</t>
  </si>
  <si>
    <t>24.01</t>
  </si>
  <si>
    <t>Formazione PES/PAV addetto impianti elettrici</t>
  </si>
  <si>
    <t>2018/LT/U/81</t>
  </si>
  <si>
    <t>ZB221DA6BA</t>
  </si>
  <si>
    <t>Assistenza tecnica parco macchine 2018</t>
  </si>
  <si>
    <t>2018/LT/U/83</t>
  </si>
  <si>
    <t>736342173B</t>
  </si>
  <si>
    <t>AFFIDAMENTO DIRETTO rel ex art 8 reg</t>
  </si>
  <si>
    <t>25.01</t>
  </si>
  <si>
    <t>Manutenzione attrezzature di compattazione rifiuti e/o affini-ausiliari</t>
  </si>
  <si>
    <t>2018/LT/U/85</t>
  </si>
  <si>
    <t>Z4121DFAFC</t>
  </si>
  <si>
    <t>CENTRO SERVIZI ASSOCIATI</t>
  </si>
  <si>
    <t>01916280264</t>
  </si>
  <si>
    <t>Pulizia servizi igienici parchi</t>
  </si>
  <si>
    <t>2018/LT/U/87</t>
  </si>
  <si>
    <t>Z2821DFE0D</t>
  </si>
  <si>
    <t>Fornitura e posa in opera alberature c/o Comune di Pordenone</t>
  </si>
  <si>
    <t>2018/LT/U/93</t>
  </si>
  <si>
    <t>Z1221E6203</t>
  </si>
  <si>
    <t>01321160937</t>
  </si>
  <si>
    <t>26.01</t>
  </si>
  <si>
    <t>Istanza c/o Albo Gest.Amb.: Iscrizione 3 compattatori FARID Variazioni mezzi a noleggio (cancellazione AHN486 e proroga AFH451)</t>
  </si>
  <si>
    <t>2018/LT/U/104</t>
  </si>
  <si>
    <t>Z2821EEF3F</t>
  </si>
  <si>
    <t>VERIFICA SPA</t>
  </si>
  <si>
    <t>03670710965</t>
  </si>
  <si>
    <t>30.01</t>
  </si>
  <si>
    <t>Verifiche impianti elettrici</t>
  </si>
  <si>
    <t>2018/LT/U/106</t>
  </si>
  <si>
    <t>ZF321F125A</t>
  </si>
  <si>
    <t>0133037931</t>
  </si>
  <si>
    <t>Manutenzione annuale impianti irrigazione presso aiuole e rotonde centro PN</t>
  </si>
  <si>
    <t>2018/LT/U/107</t>
  </si>
  <si>
    <t>ZAB21F128E</t>
  </si>
  <si>
    <t>Manutenzione annuale impianto irrigazione sede aziendale</t>
  </si>
  <si>
    <t>Trasporto, smaltimento e/o recupero rifiuti urbani pericolosi oltre all'analisi di classificazione ove necessario</t>
  </si>
  <si>
    <t>1. COOP NONCELLO; 2. CENTRO SERVIZI ASSOCIATI.</t>
  </si>
  <si>
    <t>1. ARTCO SERVIZI COOP; 2. CENTRO SERVIZI ASSOCIATI; 3. COOP NONCELLO; 4. COOPERATIVA KARPOS; 5. IDEALSERVICE; 6. TRE ZETA SERVIZI; 7. VENETO SERVIZI.</t>
  </si>
  <si>
    <t>1 .VIVAI TOFFOLI; 2. VIVAI D'ANDREIS; 3. L'ACERO ROSSO; 4. VIVAI TREVISAN; 5. AR.MA VIVAI; 6. IL GIARDINO DI DE PRA; 7. VERDEPIANO; 8. ARBOTECH.</t>
  </si>
  <si>
    <t>1 .VIVAI TOFFOLI; 2. VIVAI D'ANDREIS; 3. L'ACERO ROSSO; 4. VIVAI TREVISAN; 5. AR.MA VIVAI.</t>
  </si>
  <si>
    <t>1. B. &amp; G. ECOLYNE; 2. ELBI SPA; 3. GIANAZZA ANGELO SPA; 4. greenevo srl; 5. JCOPLASTIC SPA; 6. lady plastik srl; 7. MACORATTI DI MACORATTI ITALO SNC; 8. Media Trading Services srl; 9. Mattiussi Ecologia S.p.A.; 10. Top Service srl; 11. NON SOLO ARREDO SRL; 12. NUOVA C. PLASTICA SRL; 13. SARTORI AMBIENTE Srl; 14. SEIDUESEI SRL; 15. TAGLIARIOL DI TAGLIARIOL PIETRO &amp; C. SNC.</t>
  </si>
  <si>
    <t>1. Media Trading Services srl; 2. JCOPLASTIC SPA; 3. SARTORI AMBIENTE SRL.</t>
  </si>
  <si>
    <t>Contratto software e assistenza anno 2018</t>
  </si>
  <si>
    <t>HOLDER ITALIA</t>
  </si>
  <si>
    <t>02785980216</t>
  </si>
  <si>
    <t>1. HOLDER ITALIA; 2. NILFISK SPA.</t>
  </si>
  <si>
    <t>PROC. NEG ART. 36 DLGS. 50/2016</t>
  </si>
  <si>
    <t>PROC. NEG ART. 36 DLGS. 50/2017</t>
  </si>
  <si>
    <t>PROCEDURA NEGOZIATA VEICOLO MULTIFUNZIONE COMPATTO E A TRAZIONE INTEGRALE PER SVOLGERE LE ATTIVITÀ DI DISERBO ECOLOGICO MEDIANTE ACQUA BOLLENTE</t>
  </si>
  <si>
    <t>PROCEDURA NEGOZIATA VEICOLO MULTIFUNZIONE COMPATTO E A TRAZIONE INTEGRALE PER SVOLGERE LE ATTIVITÀ DI SFALCIO AREE VERDI E SPAZZAMENTO STRADALE</t>
  </si>
  <si>
    <t>2018/PEC/U/13</t>
  </si>
  <si>
    <t>2018/PEC/U/14</t>
  </si>
  <si>
    <t>7338417D45</t>
  </si>
  <si>
    <t>OPERA ODORICO DA PORDENONE</t>
  </si>
  <si>
    <t>00445290935</t>
  </si>
  <si>
    <t>OFFICE SOLUTIONS SISTEMI SRL</t>
  </si>
  <si>
    <t>2018/LT/U/127</t>
  </si>
  <si>
    <t>ZFA22125B1</t>
  </si>
  <si>
    <t>2018/LT/U/130</t>
  </si>
  <si>
    <t>Z72222ED3B</t>
  </si>
  <si>
    <t>2018/LT/U/132</t>
  </si>
  <si>
    <t>Z36222EFB0</t>
  </si>
  <si>
    <t>2018/LT/U/138</t>
  </si>
  <si>
    <t>Z262230BBB</t>
  </si>
  <si>
    <t>2018/LT/U/146</t>
  </si>
  <si>
    <t>Z052239006</t>
  </si>
  <si>
    <t>2018/LT/U/147</t>
  </si>
  <si>
    <t xml:space="preserve">ZB02239008 </t>
  </si>
  <si>
    <t>2018/LT/U/148</t>
  </si>
  <si>
    <t xml:space="preserve">Z60223900A </t>
  </si>
  <si>
    <t>2018/LT/U/149</t>
  </si>
  <si>
    <t>ZDF223B922</t>
  </si>
  <si>
    <t>2018/LT/U/156</t>
  </si>
  <si>
    <t>Z802240F4D</t>
  </si>
  <si>
    <t>2018/LT/U/160</t>
  </si>
  <si>
    <t>Z3622447D5</t>
  </si>
  <si>
    <t>2018/LT/U/161</t>
  </si>
  <si>
    <t>ZE02244A83</t>
  </si>
  <si>
    <t>2018/LT/U/168</t>
  </si>
  <si>
    <t>Z38224B534</t>
  </si>
  <si>
    <t>2018/LT/U/169</t>
  </si>
  <si>
    <t>Z3F224C6C7</t>
  </si>
  <si>
    <t>2018/LT/U/170</t>
  </si>
  <si>
    <t>Z58224E607</t>
  </si>
  <si>
    <t>2018/LT/U/172</t>
  </si>
  <si>
    <t>Z61224ED5B</t>
  </si>
  <si>
    <t>2018/LT/U/175</t>
  </si>
  <si>
    <t>Z782251DB7</t>
  </si>
  <si>
    <t>2018/LT/U/185</t>
  </si>
  <si>
    <t>Z6E2264901</t>
  </si>
  <si>
    <t>2018/LT/U/186</t>
  </si>
  <si>
    <t>Z322264B76</t>
  </si>
  <si>
    <t>2018/LT/U/191</t>
  </si>
  <si>
    <t xml:space="preserve"> 
Z742267D9B</t>
  </si>
  <si>
    <t>2018/LT/U/192</t>
  </si>
  <si>
    <t>Z7F2268C56</t>
  </si>
  <si>
    <t>2018/LT/U/196</t>
  </si>
  <si>
    <t>Z77226F121</t>
  </si>
  <si>
    <t>2018/LT/U/197</t>
  </si>
  <si>
    <t>ZA7226F152</t>
  </si>
  <si>
    <t>2018/LT/U/198</t>
  </si>
  <si>
    <t>Z10226F2C8</t>
  </si>
  <si>
    <t>2018/LT/U/201</t>
  </si>
  <si>
    <t>73988804ED</t>
  </si>
  <si>
    <t>2018/LT/U/205</t>
  </si>
  <si>
    <t xml:space="preserve"> 
Z212281D81</t>
  </si>
  <si>
    <t>2018/LT/U/207</t>
  </si>
  <si>
    <t>Z8E2285365</t>
  </si>
  <si>
    <t>2018/LT/U/221</t>
  </si>
  <si>
    <t>Z25228BB75</t>
  </si>
  <si>
    <t>2018/LT/U/222</t>
  </si>
  <si>
    <t>ZAB228F911</t>
  </si>
  <si>
    <t>2018/LT/U/224</t>
  </si>
  <si>
    <t>ZB9229475B</t>
  </si>
  <si>
    <t>2018/LT/U/228</t>
  </si>
  <si>
    <t>Z772296697</t>
  </si>
  <si>
    <t>2018/LT/U/229</t>
  </si>
  <si>
    <t xml:space="preserve"> 
Z682297C0A</t>
  </si>
  <si>
    <t>L'ACERO ROSSO COOP SOC.</t>
  </si>
  <si>
    <t>BIOGIARDINO DI CIMMINO ANDREA</t>
  </si>
  <si>
    <t>NEXIVE</t>
  </si>
  <si>
    <t>IL GIARDINO DI DE PRA</t>
  </si>
  <si>
    <t>FRIULTECH SNC</t>
  </si>
  <si>
    <t>OLTRE LA SORGENTE</t>
  </si>
  <si>
    <t>AGRARIA DI PORCIA</t>
  </si>
  <si>
    <t>LEGNOLANDIA</t>
  </si>
  <si>
    <t>EY SPA</t>
  </si>
  <si>
    <t>GTN METAL</t>
  </si>
  <si>
    <t>VALENTIN LOBIS</t>
  </si>
  <si>
    <t>CDA TESSAR</t>
  </si>
  <si>
    <t>LADY PLASTIK</t>
  </si>
  <si>
    <t>CONVECO</t>
  </si>
  <si>
    <t>SECURITY BUILDING SERVICE</t>
  </si>
  <si>
    <t>01461050930</t>
  </si>
  <si>
    <t>01101320933</t>
  </si>
  <si>
    <t>01661370930</t>
  </si>
  <si>
    <t>02099530301</t>
  </si>
  <si>
    <t>01732620305</t>
  </si>
  <si>
    <t>00891231003</t>
  </si>
  <si>
    <t>02300820210</t>
  </si>
  <si>
    <t>00577970932</t>
  </si>
  <si>
    <t>03101160178</t>
  </si>
  <si>
    <t>03260060169</t>
  </si>
  <si>
    <t>INDAGINE DI MERCATO (a seguito di manifestazione di interesse)</t>
  </si>
  <si>
    <t>06.02</t>
  </si>
  <si>
    <t>08.02</t>
  </si>
  <si>
    <t>09.02</t>
  </si>
  <si>
    <t>12.02</t>
  </si>
  <si>
    <t>14.02</t>
  </si>
  <si>
    <t>15.02</t>
  </si>
  <si>
    <t>20.02</t>
  </si>
  <si>
    <t>21.02</t>
  </si>
  <si>
    <t>23.03</t>
  </si>
  <si>
    <t>26.02</t>
  </si>
  <si>
    <t>28.02</t>
  </si>
  <si>
    <t>01.03</t>
  </si>
  <si>
    <t>02.03</t>
  </si>
  <si>
    <t>Riparazione n. 2 lettori ID ONE</t>
  </si>
  <si>
    <t>Fornitura di annuali estive</t>
  </si>
  <si>
    <t>Manutenzione roseto Mira</t>
  </si>
  <si>
    <t>Servizi di postalizzazione</t>
  </si>
  <si>
    <t>Fornitura materiali inerti (riciclati e non)</t>
  </si>
  <si>
    <t>Servizio di raccolta e trasporto rifiuti compostabili</t>
  </si>
  <si>
    <t>Fornitura e installazione adesivi su mezzi aziendali</t>
  </si>
  <si>
    <t>Abbattimento alberi c/o aree verdi Pordenone</t>
  </si>
  <si>
    <t>Potatura rose sede</t>
  </si>
  <si>
    <t>Fornitura bigliettini da visita e libretti</t>
  </si>
  <si>
    <t>Fornitura materiale informatico IMAC 27</t>
  </si>
  <si>
    <t>Manutenzione anno 2018 fioriere spartitraffico Pordenone</t>
  </si>
  <si>
    <t>Ritiro a domicilio rifiuti urbani ingombranti zona Pordenone</t>
  </si>
  <si>
    <t>Ordine materiale cancelleria</t>
  </si>
  <si>
    <t>Fornitura parti in legno trattato in autoclave</t>
  </si>
  <si>
    <t>Integrazione fornitura parti in legno trattato in autoclave</t>
  </si>
  <si>
    <t>Asseverazione crediti/debiti Comuni soci</t>
  </si>
  <si>
    <t>Riparazione recinzione presso Area cani Parco Cimolai</t>
  </si>
  <si>
    <t>Abbattimento albero per ragioni d'urgenza</t>
  </si>
  <si>
    <t>Verifica stabilità alberi PN</t>
  </si>
  <si>
    <t>Fornitura profili reggi quadri</t>
  </si>
  <si>
    <t>Manutenzione veicoli di marca MB e Piaggio dedicati alla raccolta differenziata</t>
  </si>
  <si>
    <t>Fornitura sacchetti in polietilene</t>
  </si>
  <si>
    <t>Ricarica credito per rinnovo fatturazione e conservazione BUSINESS</t>
  </si>
  <si>
    <t>Verifica torce statiche installate nella discarica</t>
  </si>
  <si>
    <t>Lavaggio esterno contenitori raccolta oli esausti</t>
  </si>
  <si>
    <t>Manutenzione linee vita e formazione</t>
  </si>
  <si>
    <t>Analisi CER 20 01 08</t>
  </si>
  <si>
    <t>Fornitura coperchi bidoni</t>
  </si>
  <si>
    <t>1. FRIULTECH SNC 2. OFFICE SOLUTION SISTEMI SRL</t>
  </si>
  <si>
    <t>1. VIVAI OLIVO TOFFOLI; 2. TREVISAN SRL; 3 VIVAI D'ANDREIS; 4. AGROSYSTEM SRL; 5. PARUTTO SRL; 6. AR.MA. VIVAI; 7. VIRIDIS SOC. COOP; 8. VERDEPIANO; 9. L'ACERO ROSSO; 10. IL GIRASOLE; 11. FURLANETTO; 12. DE NARDI &amp; VECCHIATO; 13. ARBOTECH</t>
  </si>
  <si>
    <t>1. VIVAI OLIVO TOFFOLI; 2. TREVISAN SRL; 3 VIVAI D'ANDREIS; 4. AGROSYSTEM SRL.</t>
  </si>
  <si>
    <t xml:space="preserve">1. AR.MA VIVAI; 2. ACERO ROSSO SOC. COOP.; 3. FLORICOLTURA DANIELA </t>
  </si>
  <si>
    <t>1. LEGNOLANDIA; 2. HOLZ; 3. CHERUBIN; 4. LEGNOMARKET; 5. COZZARIN; 6. MARTINUZZI</t>
  </si>
  <si>
    <t>1. LEGNOLANDIA; 2. HOLZ; 3. CHERUBIN; 4. LEGNOMARKET</t>
  </si>
  <si>
    <t>1. Ecolyne; 2. Greenevo; 3. Ibiplast; 4. Mattiussi Ecologia; 5. Non Solo Arredo; 6. Pipeplast; 7. Romar; 8. Seiduesei; 9. Vedovato Imballaggi; 10. Lady Plastik</t>
  </si>
  <si>
    <t>1. Lady Plastik</t>
  </si>
  <si>
    <t>AFFIDAMENTO DIRETTO (Affidamento ai sensi della convenzione triennale di data 14.03.2016)</t>
  </si>
  <si>
    <t>091079660931</t>
  </si>
  <si>
    <t>RIAFFIDATO ALLA DITTA FLORICOLTURA DANIELA CON PROT. 2018/LT/U/314, SECONDA CLASSIFICATA, A SEGUITO DI RINUNCIA DELLA PRIMA (RINUNCIA PROT. 2018/PEC/E/196)</t>
  </si>
  <si>
    <t>MENARDI</t>
  </si>
  <si>
    <t>NCH</t>
  </si>
  <si>
    <t>VIRIDIS SOC. COOP.</t>
  </si>
  <si>
    <t>UNICA</t>
  </si>
  <si>
    <t>ITALIA ONLINE SPA</t>
  </si>
  <si>
    <t>ECAMRICERT</t>
  </si>
  <si>
    <t>FAETI</t>
  </si>
  <si>
    <t xml:space="preserve">AGRARIA DI PORCIA </t>
  </si>
  <si>
    <t>COSTELLA DIEGO</t>
  </si>
  <si>
    <t>IL TREDICI SRL</t>
  </si>
  <si>
    <t>FORMEL SRL</t>
  </si>
  <si>
    <t>SCARPIS SRL</t>
  </si>
  <si>
    <t>ECO LASER INFORMATICA SRL</t>
  </si>
  <si>
    <t>ZC3229DD1F</t>
  </si>
  <si>
    <t>Z42229DDA6</t>
  </si>
  <si>
    <t>Z16229E46B</t>
  </si>
  <si>
    <t>Z3A229EF1A</t>
  </si>
  <si>
    <t>ZE0229F1AF</t>
  </si>
  <si>
    <t>Z5122A6AF5</t>
  </si>
  <si>
    <t>Z1222A6C9B</t>
  </si>
  <si>
    <t>Z5A22AA836</t>
  </si>
  <si>
    <t>Z0722AC7C4</t>
  </si>
  <si>
    <t>ZF022C88DF</t>
  </si>
  <si>
    <t>Z3E22C89EB</t>
  </si>
  <si>
    <t>ZF422CBEE5</t>
  </si>
  <si>
    <t>Z3022D4F24</t>
  </si>
  <si>
    <t>Z9022D9C00</t>
  </si>
  <si>
    <t>ZD222DA10B</t>
  </si>
  <si>
    <t>Z7B22E0DF5</t>
  </si>
  <si>
    <t>Z3A22E3A35</t>
  </si>
  <si>
    <t>ZB722E5604</t>
  </si>
  <si>
    <t>Z6022E5619</t>
  </si>
  <si>
    <t>ZA822E62A4</t>
  </si>
  <si>
    <t xml:space="preserve">Z5A22ED2F6 </t>
  </si>
  <si>
    <t>ZDA22F47D2</t>
  </si>
  <si>
    <t>Z2122F47F6</t>
  </si>
  <si>
    <t>74145842C4</t>
  </si>
  <si>
    <t>2018/LT/U/232</t>
  </si>
  <si>
    <t>2018/LT/U/233</t>
  </si>
  <si>
    <t>2018/LT/U/234</t>
  </si>
  <si>
    <t>2018/LT/U/236</t>
  </si>
  <si>
    <t>2018/LT/U/237</t>
  </si>
  <si>
    <t>2018/LT/U/240</t>
  </si>
  <si>
    <t>2018/LT/U/241</t>
  </si>
  <si>
    <t>2018/LT/U/244</t>
  </si>
  <si>
    <t>2018/LT/U/245</t>
  </si>
  <si>
    <t>2018/LT/U/271</t>
  </si>
  <si>
    <t>2018/LT/U/273</t>
  </si>
  <si>
    <t>2018/LT/U/281</t>
  </si>
  <si>
    <t>2018/LT/U/287</t>
  </si>
  <si>
    <t>2018/LT/U/290</t>
  </si>
  <si>
    <t>2018/LT/U/299</t>
  </si>
  <si>
    <t>2018/LT/U/307</t>
  </si>
  <si>
    <t>2018/LT/U/308</t>
  </si>
  <si>
    <t>2018/LT/U/310</t>
  </si>
  <si>
    <t>2018/LT/U/311</t>
  </si>
  <si>
    <t>2018/LT/U/314</t>
  </si>
  <si>
    <t>2018/LT/U/315</t>
  </si>
  <si>
    <t>2018/LT/U/321</t>
  </si>
  <si>
    <t>2018/LT/U/328</t>
  </si>
  <si>
    <t>2018/LT/U/329</t>
  </si>
  <si>
    <t>2018/LT/U/325</t>
  </si>
  <si>
    <t>01018670933</t>
  </si>
  <si>
    <t>01301820930</t>
  </si>
  <si>
    <t>00834110157</t>
  </si>
  <si>
    <t>03970540963</t>
  </si>
  <si>
    <t>01650050246</t>
  </si>
  <si>
    <t>01472190931</t>
  </si>
  <si>
    <t>01832860934</t>
  </si>
  <si>
    <t>01395130931</t>
  </si>
  <si>
    <t>00077530939</t>
  </si>
  <si>
    <t>04427081007</t>
  </si>
  <si>
    <t>05.03</t>
  </si>
  <si>
    <t>06.03</t>
  </si>
  <si>
    <t>07.03</t>
  </si>
  <si>
    <t>08.03</t>
  </si>
  <si>
    <t>15.03</t>
  </si>
  <si>
    <t>16.03</t>
  </si>
  <si>
    <t>20.03</t>
  </si>
  <si>
    <t>22.03</t>
  </si>
  <si>
    <t>26.03</t>
  </si>
  <si>
    <t>27.03</t>
  </si>
  <si>
    <t>28.03</t>
  </si>
  <si>
    <t>Fornitura robot Husqvarna Automower 450X</t>
  </si>
  <si>
    <t>Manutenzione aree verdi Sede GEA</t>
  </si>
  <si>
    <t>Canone mantenimento annuale software segnalazioni</t>
  </si>
  <si>
    <t>Servizio trasporto, recupero e/o smaltimento rifiuti da CDR</t>
  </si>
  <si>
    <t>Regolazione premi 2017</t>
  </si>
  <si>
    <t>Fornitura lastre in gomma antiolio e manichetta per lavaggio</t>
  </si>
  <si>
    <t>Rinnovo contratto sistema di lavaggio 24 mesi</t>
  </si>
  <si>
    <t>Fornitura avvitatore e seghetto alternativo</t>
  </si>
  <si>
    <t>Formazione aggiornamento corso muletto</t>
  </si>
  <si>
    <t>Manutenzione verde c/o Parco Querini</t>
  </si>
  <si>
    <t>Valutazione impatto acustico c/o sede via Savio</t>
  </si>
  <si>
    <t>Presenza pubblicitaria GEA pagine bianche/web</t>
  </si>
  <si>
    <t>Analisi acque reflue</t>
  </si>
  <si>
    <t>Fornitura ricambi serrature gravitazionali</t>
  </si>
  <si>
    <t>Fornitura N. 1 motocoltivatore</t>
  </si>
  <si>
    <t>Messa in sicurezza cancello incidentato</t>
  </si>
  <si>
    <t>Progetto informativo e di comunicazione su notiziario IL TREDICI SRL</t>
  </si>
  <si>
    <t>Fornitura ricambi elettrici operazioni di manutenzione</t>
  </si>
  <si>
    <t>Fornitura ricambi idraulici operazioni di manutenzione</t>
  </si>
  <si>
    <t>Fornitura sacchetti in polietilene Cleaning</t>
  </si>
  <si>
    <t>Fornitura carta fotocopie</t>
  </si>
  <si>
    <t>Fornitura toner originale</t>
  </si>
  <si>
    <t>Servizio deratizzazione, disinfestazione zanzara tigre e disinfestazione di altri insetti molesti nel territorio comunale</t>
  </si>
  <si>
    <t>1. PULINDUSTRIALE; 2. MORETTO; 3. ISPEF; 4. HEROM-GEO; 5. GESTECO; 6. CENTRO RISORSE; 7. FRIUL JULIA APPALTI.</t>
  </si>
  <si>
    <t>1 HEROM-GEO; 2. ISPEF.</t>
  </si>
  <si>
    <t>1. AGRARIA DI PORCIA; 2. CONSORZIO AGRARIO FVG; 3. MENARDI SNC; 4. TECNOGREEN; 5. TEMPOVERDE; 6. MACORATTI; 7. ROVER OMAR; 8. MANIA GREEN.</t>
  </si>
  <si>
    <t>1. AGRARIA DI PORCIA; 2. CONSORZIO AGRARIO FVG; 3. MENARDI SNC.</t>
  </si>
  <si>
    <t>1. AR.MA VIVAI; 2. ACERO ROSSO SOC. COOP.; 3. FLORICOLTURA DANIELA.</t>
  </si>
  <si>
    <t>RIAFFIDATO ALLA DITTA FLORICOLTURA DANIELA, SECONDA CLASSIFICATA, A SEGUITO DI RINUNCIA DELLA PRIMA (RINUNCIA PROT. 2018/PEC/E/196)</t>
  </si>
  <si>
    <t>Note</t>
  </si>
  <si>
    <t>Fornitura corteccia di pino</t>
  </si>
  <si>
    <t>1. AL MULINO; 2. VIVAI TREVISAN; 3. VIVAI TOFFOLI; 4. CONSORZIO AGRARIO FVG; 5. ROVERE DANIELA; 6. ACERO ROSSO; 7. AGRIT SNC; 8. AGRARIA DI PORCIA; 9. MANIA GREEN; 10 TECNOGREEN.</t>
  </si>
  <si>
    <t>1. AL MULINO; 2. VIVAI TREVISAN; 3. VIVAI TOFFOLI; 4. CONSORZIO AGRARIO FVG; 5. ROVERE DANIELA; 6. ACERO ROSSO.</t>
  </si>
  <si>
    <t xml:space="preserve">1. Ecolyne; 2. Greenevo; 3. Ibiplast; 4. Mattiussi Ecologia; 5. Non Solo Arredo; 6. Pipeplast; 7. Romar; 8. Seiduesei; 9. Vedovato Imballaggi; 10. Lady Plastik. </t>
  </si>
  <si>
    <t>1. Lady Plastik.</t>
  </si>
  <si>
    <t xml:space="preserve">1. CASA EDITRICE LEARDINI; 2. ECO LASER INFORMATICA; 3. ESSEGRAFICA SRL; 4. GRAPHOTECNICA RONCHI; 5. MYO SPA; 6. PUNTO CONTABILE SRL. </t>
  </si>
  <si>
    <t>1. ECO LASER INFORMATICA; 2. MYO SPA; 3. ESSEGRAFICA SRL; 4. PUNTO CONTABILE SRL.</t>
  </si>
  <si>
    <t>1. COMETA DISTRIBUZIONE SRL; 2. ECO LASER INFORMATICA; 3. ESSEGRAFICA SRL; 4. GRAPHOTECNICA RONCHI; 5. MYO SPA; 6. PUNTO CONTABILE SRL.</t>
  </si>
  <si>
    <t xml:space="preserve">1. ESSEGRAFICA SRL; 2. MYO SPA; 3. ECO LASER INFORMATICA. </t>
  </si>
  <si>
    <t>1.  MY PEST CONTROL SRL; 2. LA SUPREMAMBIENTE DI CELAURO GIUSEPPE; 3. PULIART IMPRESA DI PULIZIA E SERVIZI VARI SNC.</t>
  </si>
  <si>
    <t>1. MY PEST CONTROL SRL.</t>
  </si>
  <si>
    <t>12383760159</t>
  </si>
  <si>
    <t>12549920150</t>
  </si>
  <si>
    <t>2018/LT/U/333</t>
  </si>
  <si>
    <t>Z4822F6229</t>
  </si>
  <si>
    <t>Servizio di trattamento fitosanitario e di lotta biologica</t>
  </si>
  <si>
    <t>2018/LT/U/335</t>
  </si>
  <si>
    <t>Z9222F627F</t>
  </si>
  <si>
    <t>Servizio apertura/chiusura Parchi e vigilanza discarica anno 2018</t>
  </si>
  <si>
    <t>2018/LT/U/336</t>
  </si>
  <si>
    <t>Z1922F6338</t>
  </si>
  <si>
    <t>Fornitura cancelleria</t>
  </si>
  <si>
    <t>2018/LT/U/348</t>
  </si>
  <si>
    <t>Z1B2300393</t>
  </si>
  <si>
    <t>30.03</t>
  </si>
  <si>
    <t>Rinnovo certificazione quadriennale</t>
  </si>
  <si>
    <t>2018/LT/U/350</t>
  </si>
  <si>
    <t>ZAB230286D</t>
  </si>
  <si>
    <t>ACTECO SRL</t>
  </si>
  <si>
    <t>03.04</t>
  </si>
  <si>
    <t>Analisi piezometri</t>
  </si>
  <si>
    <t>1. ARBOTECH; 2. VIVAI OLIVO TOFFOLI; 3. IL GIARDINO DI DE PRA; 4. IL GIRASOLE DI COPAT; 5. TREVISAN SRL; 6. VIVAI D'ANDREIS.</t>
  </si>
  <si>
    <t>1. IL GIRASOLE DI COPAT; 2. IL GIARDINO DI DE PRA.</t>
  </si>
  <si>
    <t>1. CORPO VIGILI NOTTURNI SRL; 2. ITALPOL GROUP SPA; 3. SECURITAS METRONOTTE S GIORGIO SRL.</t>
  </si>
  <si>
    <t>1. ITALPOL GROUP SPA.</t>
  </si>
  <si>
    <t>00820340966</t>
  </si>
  <si>
    <t>2018/LT/U/361</t>
  </si>
  <si>
    <t>ZB0230A164</t>
  </si>
  <si>
    <t>2018/LT/U/364</t>
  </si>
  <si>
    <t>Z78230B1AC</t>
  </si>
  <si>
    <t>2018/LT/U/368</t>
  </si>
  <si>
    <t>ZD52311541</t>
  </si>
  <si>
    <t>2018/LT/U/369</t>
  </si>
  <si>
    <t>Z8F23115FF</t>
  </si>
  <si>
    <t>2018/LT/U/371</t>
  </si>
  <si>
    <t>ZF72312D20</t>
  </si>
  <si>
    <t>2018/LT/U/372</t>
  </si>
  <si>
    <t>ZBA2312D5A</t>
  </si>
  <si>
    <t>2018/LT/U/373</t>
  </si>
  <si>
    <t>ZA22312DBF</t>
  </si>
  <si>
    <t>2018/LT/U/375</t>
  </si>
  <si>
    <t>ZC22317810</t>
  </si>
  <si>
    <t>2018/LT/U/377</t>
  </si>
  <si>
    <t>Z0623194CF</t>
  </si>
  <si>
    <t>2018/LT/U/378</t>
  </si>
  <si>
    <t>ZB42319D78</t>
  </si>
  <si>
    <t>2018/LT/U/379</t>
  </si>
  <si>
    <t>ZEE231A542</t>
  </si>
  <si>
    <t>2018/LT/U/380</t>
  </si>
  <si>
    <t>Z9A231AD03</t>
  </si>
  <si>
    <t>2018/LT/U/381</t>
  </si>
  <si>
    <t>Z9C231DF8E</t>
  </si>
  <si>
    <t>2018/LT/U/385</t>
  </si>
  <si>
    <t>Z092323860</t>
  </si>
  <si>
    <t>2018/LT/U/400</t>
  </si>
  <si>
    <t>ZC22339E1B</t>
  </si>
  <si>
    <t>2018/LT/U/404</t>
  </si>
  <si>
    <t>Z00233E55B</t>
  </si>
  <si>
    <t>2018/LT/U/405</t>
  </si>
  <si>
    <t>Z70233E621</t>
  </si>
  <si>
    <t>2018/LT/U/409</t>
  </si>
  <si>
    <t>ZDC234615D</t>
  </si>
  <si>
    <t>2018/LT/U/410</t>
  </si>
  <si>
    <t>ZF72347B45</t>
  </si>
  <si>
    <t>2018/LT/U/412</t>
  </si>
  <si>
    <t>Z492347F5B</t>
  </si>
  <si>
    <t>2018/LT/U/420</t>
  </si>
  <si>
    <t>ZBE23501EB</t>
  </si>
  <si>
    <t>2018/LT/U/421</t>
  </si>
  <si>
    <t>ZE423525A7</t>
  </si>
  <si>
    <t>2018/LT/U/419</t>
  </si>
  <si>
    <t>Z5E2353871</t>
  </si>
  <si>
    <t>2018/LT/U/422</t>
  </si>
  <si>
    <t>7465801DDF</t>
  </si>
  <si>
    <t>2018/LT/U/425</t>
  </si>
  <si>
    <t>ZB82358F73</t>
  </si>
  <si>
    <t>DOTT. BRUNO FRISON</t>
  </si>
  <si>
    <t>AC SERVICE</t>
  </si>
  <si>
    <t>MACORATTI SNC</t>
  </si>
  <si>
    <t>RENTOKIL INITIAL</t>
  </si>
  <si>
    <t>VERA BORTOLUZZI</t>
  </si>
  <si>
    <t>CONSULMAN SRL</t>
  </si>
  <si>
    <t>O2 SERVICE</t>
  </si>
  <si>
    <t>COFF DI PALADINI</t>
  </si>
  <si>
    <t>TELEPORDENONE SRL</t>
  </si>
  <si>
    <t>00370880932</t>
  </si>
  <si>
    <t>03694630280</t>
  </si>
  <si>
    <t>00275100303</t>
  </si>
  <si>
    <t>01384250930</t>
  </si>
  <si>
    <t xml:space="preserve">BRTVCL60D51G638I </t>
  </si>
  <si>
    <t>06068820015</t>
  </si>
  <si>
    <t>01330370931</t>
  </si>
  <si>
    <t>03650030160</t>
  </si>
  <si>
    <t>CMLGNN62L12H657B</t>
  </si>
  <si>
    <t xml:space="preserve">004257750930 </t>
  </si>
  <si>
    <t>1. Agraria di Porcia; 2. Macoratti snc; 3. Al Mulino; 4. Tempoverde; 5. Maniagreen; 6. Menardi snc; 7. Consorzio Agrario FVG; 8. Tecnogreen.</t>
  </si>
  <si>
    <t>1. Agraria di Porcia; 2. Macoratti snc; 3. Al Mulino; 4. Tempoverde.</t>
  </si>
  <si>
    <t xml:space="preserve">1. GIUST TECNOCOMMERCIALE; 2. AC SERVICE. </t>
  </si>
  <si>
    <t>1. VIVAI OLIVO TOFFOLI; 2. IL GIARDINO DI DE PRA.</t>
  </si>
  <si>
    <t xml:space="preserve"> 1. VIVAI OLIVO TOFFOLI; 2. IL GIARDINO DI DE PRA.</t>
  </si>
  <si>
    <t>04.04</t>
  </si>
  <si>
    <t>05.04</t>
  </si>
  <si>
    <t>06.04</t>
  </si>
  <si>
    <t>09.04</t>
  </si>
  <si>
    <t>10.04</t>
  </si>
  <si>
    <t>11.04</t>
  </si>
  <si>
    <t>17.04</t>
  </si>
  <si>
    <t>18.04</t>
  </si>
  <si>
    <t>20.04</t>
  </si>
  <si>
    <t>24.04</t>
  </si>
  <si>
    <t>26.04</t>
  </si>
  <si>
    <t>Consulenza informatica e sviluppo software personalizzati</t>
  </si>
  <si>
    <t>Consulenza e visite mediche periodiche</t>
  </si>
  <si>
    <t>Sistemazioni a verde via Concordia, Via Interna e Piazza Costantini</t>
  </si>
  <si>
    <t>Fornitura doccetta alluminio</t>
  </si>
  <si>
    <t>Variazione Organo amministrativo c/o motorizzazione civile e appendice polizza fideiussoria 1C Albo gestori ambientali</t>
  </si>
  <si>
    <t>Fornitura pompa lavaggio</t>
  </si>
  <si>
    <t>Fornitura estintori automezzi</t>
  </si>
  <si>
    <t>Fornitura coperchi ricambio testina decespugliatore</t>
  </si>
  <si>
    <t>Fornitura triennale prodotti e servizi igienici</t>
  </si>
  <si>
    <t>Fornitura fiori e arbusti</t>
  </si>
  <si>
    <t>Manutenzione ordinaria impianti elettrici sedi GEA</t>
  </si>
  <si>
    <t>Progettazione arredo urbano piazza Risorgimento Pordenone</t>
  </si>
  <si>
    <t>Incarico di analisi organizzativa aziendale</t>
  </si>
  <si>
    <t>Intervento ripristino impianto di irrigazione Piazza Risorgimento a Pordenone</t>
  </si>
  <si>
    <t>Sistemazione aiuole Piazza XX settembre</t>
  </si>
  <si>
    <t>Trattamento acqua calda sanitaria</t>
  </si>
  <si>
    <t>Arredo a verde Piazza Risorgimento</t>
  </si>
  <si>
    <t>Fresatura/trivellazione ceppaie Aree verdi</t>
  </si>
  <si>
    <t>Analisi merceologiche rifiuti organici</t>
  </si>
  <si>
    <t>Collaudo bombole spazzatrice</t>
  </si>
  <si>
    <t>Fornitura etichette adesive cestelli raccolta secco</t>
  </si>
  <si>
    <t>Premio polizza Libro Matricola Auto</t>
  </si>
  <si>
    <t>Realizzazione servizi sulle attività di GEA nei notiziari di TelePordenone</t>
  </si>
  <si>
    <t>2018/LT/U/413</t>
  </si>
  <si>
    <t>7438231E 63</t>
  </si>
  <si>
    <t>GREEN SRL</t>
  </si>
  <si>
    <t>Diserbo e decespugliamento bordi strada Comune Pordenone</t>
  </si>
  <si>
    <t>05736570721</t>
  </si>
  <si>
    <t>1. GREEN SRL; 2. COOP NONCELLO.</t>
  </si>
  <si>
    <t>2018/LT/U/433</t>
  </si>
  <si>
    <t>2018/LT/U/437</t>
  </si>
  <si>
    <t>2018/LT/U/438</t>
  </si>
  <si>
    <t>2018/LT/U/439</t>
  </si>
  <si>
    <t>2018/LT/U/445</t>
  </si>
  <si>
    <t>2018/LT/U/446</t>
  </si>
  <si>
    <t>2018/LT/U/447</t>
  </si>
  <si>
    <t>2018/LT/U/448</t>
  </si>
  <si>
    <t>2018/LT/U/461</t>
  </si>
  <si>
    <t>2018/LT/U/462</t>
  </si>
  <si>
    <t>2018/LT/U/469</t>
  </si>
  <si>
    <t>2018/LT/U/472</t>
  </si>
  <si>
    <t>2018/LT/U/475</t>
  </si>
  <si>
    <t>2018/LT/U/477</t>
  </si>
  <si>
    <t>2018/LT/U/480</t>
  </si>
  <si>
    <t>2018/LT/U/481</t>
  </si>
  <si>
    <t>2018/LT/U/482</t>
  </si>
  <si>
    <t>2018/LT/U/496</t>
  </si>
  <si>
    <t>2018/LT/U/498</t>
  </si>
  <si>
    <t>2018/LT/U/503</t>
  </si>
  <si>
    <t>2018/LT/U/505</t>
  </si>
  <si>
    <t>2018/LT/U/507</t>
  </si>
  <si>
    <t>2018/LT/U/518</t>
  </si>
  <si>
    <t>RACANELLI DANILO</t>
  </si>
  <si>
    <t>IDEALSERVICE</t>
  </si>
  <si>
    <t>AR.MA VIVAI SRL</t>
  </si>
  <si>
    <t xml:space="preserve">TEMPOVERDE Sas di Battistella Michele &amp; Co. </t>
  </si>
  <si>
    <t>STUDIO LEGALE BELLETTI PRESOT</t>
  </si>
  <si>
    <t>IGREEN PROJECT</t>
  </si>
  <si>
    <t>AGRO SYSTEM</t>
  </si>
  <si>
    <t>Z8B2361F37</t>
  </si>
  <si>
    <t>Z16236BBEE</t>
  </si>
  <si>
    <t>Z1B236BD47</t>
  </si>
  <si>
    <t>ZEF236BD8D</t>
  </si>
  <si>
    <t>Z67236C01D</t>
  </si>
  <si>
    <t>ZE8236C091</t>
  </si>
  <si>
    <t xml:space="preserve">ZDE2375ABF </t>
  </si>
  <si>
    <t xml:space="preserve">Z682375B4C </t>
  </si>
  <si>
    <t xml:space="preserve">Z032375B87 </t>
  </si>
  <si>
    <t xml:space="preserve">Z0F2375BD2 </t>
  </si>
  <si>
    <t>Z842384846</t>
  </si>
  <si>
    <t>Z592384873</t>
  </si>
  <si>
    <t>Z7F2390428</t>
  </si>
  <si>
    <t>ZC12394FCB</t>
  </si>
  <si>
    <t>ZA3239E881</t>
  </si>
  <si>
    <t>Z4323A21F8</t>
  </si>
  <si>
    <t>Z2123A229C</t>
  </si>
  <si>
    <t>Z5823A421A</t>
  </si>
  <si>
    <t>ZA423B43DC</t>
  </si>
  <si>
    <t>Z0023B5668</t>
  </si>
  <si>
    <t>Z2423BB373</t>
  </si>
  <si>
    <t>Z3D23BF6FA</t>
  </si>
  <si>
    <t>ZC223C0F0F</t>
  </si>
  <si>
    <t>ZB323CB794</t>
  </si>
  <si>
    <t>Z5A2398C46</t>
  </si>
  <si>
    <t>RCCDNL64C24A530X</t>
  </si>
  <si>
    <t>00223850306</t>
  </si>
  <si>
    <t>01776240937</t>
  </si>
  <si>
    <t xml:space="preserve">01379010935 </t>
  </si>
  <si>
    <t>00190300301</t>
  </si>
  <si>
    <t>01034590313</t>
  </si>
  <si>
    <t>02.05</t>
  </si>
  <si>
    <t>04.05</t>
  </si>
  <si>
    <t>07.05</t>
  </si>
  <si>
    <t>25.05</t>
  </si>
  <si>
    <t>10.05</t>
  </si>
  <si>
    <t>14.05</t>
  </si>
  <si>
    <t>15.05</t>
  </si>
  <si>
    <t>16.05</t>
  </si>
  <si>
    <t>17.05</t>
  </si>
  <si>
    <t>18.05</t>
  </si>
  <si>
    <t>23.05</t>
  </si>
  <si>
    <t>24.05</t>
  </si>
  <si>
    <t>28.05</t>
  </si>
  <si>
    <t>30.05</t>
  </si>
  <si>
    <t>Riqualificazione paesaggistica ambientale e messa in sicurezza area via Beata Domicilla Pordenone</t>
  </si>
  <si>
    <t>Premio polizza Tablet</t>
  </si>
  <si>
    <t>Variazione/appendice</t>
  </si>
  <si>
    <t>Premio polizza furto/incendio mezzi</t>
  </si>
  <si>
    <t>Pulizia straordinaria sottoportici c/o Comune Pordenone</t>
  </si>
  <si>
    <t>Nolo lavastrade con autista</t>
  </si>
  <si>
    <t>Lavaggio intreno esterno bidoncini carrellati (240 e 360 lt) umido (PN-RIP-CRDS)</t>
  </si>
  <si>
    <t>Sfalcio svincoli autostradali</t>
  </si>
  <si>
    <t>Fornitura prodotti per pulizia fontane</t>
  </si>
  <si>
    <t>Fornitura prodotti biologici trattamenti</t>
  </si>
  <si>
    <t>Studio ricognitivo servizi ambientali</t>
  </si>
  <si>
    <t>Valutazione stabilità alberi c/o scuola primaria Gabelli Pordenone</t>
  </si>
  <si>
    <t>Acquisto materiale cancelleria</t>
  </si>
  <si>
    <t>Premio tutela giudiziaria</t>
  </si>
  <si>
    <t>Incarico consulenza ADR</t>
  </si>
  <si>
    <t xml:space="preserve">Fornitura bidoncini carellati </t>
  </si>
  <si>
    <t>Sfalcio aree verdi discariche</t>
  </si>
  <si>
    <t>Asporto legno vergine scuola Gabelli e Parco Querini</t>
  </si>
  <si>
    <t>Fornitura adesivi</t>
  </si>
  <si>
    <t>Selezione addetto manutentore verde</t>
  </si>
  <si>
    <t>Fornitura detergente</t>
  </si>
  <si>
    <t>Servizio urgente sfalcio e trinciatura erba (Lago Burida/argine Vallenoncello)</t>
  </si>
  <si>
    <t>1. COOPNONCELLO ONLUS; 2. KARPOS COOP ONUS.</t>
  </si>
  <si>
    <t>1. ARMA VIVAI.</t>
  </si>
  <si>
    <t>1. KARPOS COOP ONLUS.</t>
  </si>
  <si>
    <t>1. ARMA VIVAI; 2. ECOSERVICE. 1. ARMA VIVAI</t>
  </si>
  <si>
    <t>1. IL MULINO; 2. CONSORZIO AGRARIO FVG; 3. MANIA GREEN; 4. ROVERE DANIELA; 5. TECNOGREEN.</t>
  </si>
  <si>
    <t>1. CONSORZIO AGRARIO FVG; 2. TECNOGREEN.</t>
  </si>
  <si>
    <t>1. GREEN SRL.</t>
  </si>
  <si>
    <t>Abbattimento 4 tigli presso scuole Gabelli Pordenone e fresatura ceppaie + intervento urgente</t>
  </si>
  <si>
    <t>2018/LT/U/397</t>
  </si>
  <si>
    <t>7406919EE8</t>
  </si>
  <si>
    <t>Sfalcio tappeti erbosi aree verdi Pordenone</t>
  </si>
  <si>
    <t xml:space="preserve">1.L'ACERO ROSSO COOP SOCIALE; 2. COOP NONCELLO; OLTRE LA SORGENTE COOP SOC.  </t>
  </si>
  <si>
    <t>1. COOPNONCELLO; 2. OLTRE LA SROGENTE COOP SOC.</t>
  </si>
  <si>
    <t>16.04</t>
  </si>
  <si>
    <t>2018/PEC/U/144</t>
  </si>
  <si>
    <t>2018/LT/U/531</t>
  </si>
  <si>
    <t>2018/LT/U/543</t>
  </si>
  <si>
    <t>2018/LT/U/550</t>
  </si>
  <si>
    <t>2018/LT/U/551</t>
  </si>
  <si>
    <t>2018/LT/U/556</t>
  </si>
  <si>
    <t>2018/LT/U/557</t>
  </si>
  <si>
    <t>2018/LT/U/559</t>
  </si>
  <si>
    <t>2018/LT/U/569</t>
  </si>
  <si>
    <t>2018/LT/U/571</t>
  </si>
  <si>
    <t>2018/LT/U/573</t>
  </si>
  <si>
    <t>2018/LT/U/579</t>
  </si>
  <si>
    <t>ZE423DA455</t>
  </si>
  <si>
    <t>ZC123DE17E</t>
  </si>
  <si>
    <t>Z7423ED090</t>
  </si>
  <si>
    <t xml:space="preserve"> 
ZBB23F5C4C</t>
  </si>
  <si>
    <t>Z5D23F5E6A</t>
  </si>
  <si>
    <t>Z0323F772E</t>
  </si>
  <si>
    <t>Z1523FA72C</t>
  </si>
  <si>
    <t>ZC423FBAE3</t>
  </si>
  <si>
    <t>ZE3240B666</t>
  </si>
  <si>
    <t>Z482410B1A</t>
  </si>
  <si>
    <t xml:space="preserve"> 
ZA42412CB9</t>
  </si>
  <si>
    <t>Z5C241A681</t>
  </si>
  <si>
    <t>LOCATELLI EUROCONTAINERS</t>
  </si>
  <si>
    <t>AGRI RAVAGNOLO</t>
  </si>
  <si>
    <t>IDROSYSTEM</t>
  </si>
  <si>
    <t>AVV. PAOLO VICENZOTTO</t>
  </si>
  <si>
    <t>02521560165</t>
  </si>
  <si>
    <t>00529740938</t>
  </si>
  <si>
    <t>01319710933</t>
  </si>
  <si>
    <t>01483140933</t>
  </si>
  <si>
    <t>04.06</t>
  </si>
  <si>
    <t>05.06</t>
  </si>
  <si>
    <t>08.06</t>
  </si>
  <si>
    <t>12.06</t>
  </si>
  <si>
    <t>13.06</t>
  </si>
  <si>
    <t>18.06</t>
  </si>
  <si>
    <t>19.06</t>
  </si>
  <si>
    <t>20.06</t>
  </si>
  <si>
    <t>22.06</t>
  </si>
  <si>
    <t>Rinnovo canoni manutenzione Anthea R10.50 II semestre 2018 (al 31.12)</t>
  </si>
  <si>
    <t>Regolazione premio 30.04.2017-30.04.2018 inc/furto auto e libro matricola</t>
  </si>
  <si>
    <t>Installazione di consolidamenti su sophora</t>
  </si>
  <si>
    <t>Invio telematico MUD</t>
  </si>
  <si>
    <t>Fornitura n. 3 containers</t>
  </si>
  <si>
    <t>Premio RC patrimoniale</t>
  </si>
  <si>
    <t>Fornitura pezzi di ricambio benna trattore</t>
  </si>
  <si>
    <t>Consulenza GDPR</t>
  </si>
  <si>
    <t>Fornitura soffiatori a batteria</t>
  </si>
  <si>
    <t>Sostituzione motorizzazione cancello scorrevole discarica e riparazione supporti</t>
  </si>
  <si>
    <t>1. AGRARIA DI PORCIA; 2. MENARDI; 3. MT ECOSERVICE.</t>
  </si>
  <si>
    <t>2018/LT/U/599</t>
  </si>
  <si>
    <t>2018/LT/U/601</t>
  </si>
  <si>
    <t>2018/LT/U/604</t>
  </si>
  <si>
    <t>2018/LT/U/609</t>
  </si>
  <si>
    <t>2018/LT/U/611</t>
  </si>
  <si>
    <t>2018/LT/U/612</t>
  </si>
  <si>
    <t>2018/LT/U/615</t>
  </si>
  <si>
    <t>2018/LT/U/616</t>
  </si>
  <si>
    <t>2018/LT/U/621</t>
  </si>
  <si>
    <t>2018/LT/U/624</t>
  </si>
  <si>
    <t>2018/LT/U/626</t>
  </si>
  <si>
    <t>2018/LT/U/628</t>
  </si>
  <si>
    <t>2018/LT/U/638</t>
  </si>
  <si>
    <t>2018/LT/U/656</t>
  </si>
  <si>
    <t>2018/LT/U/660</t>
  </si>
  <si>
    <t>2018/LT/U/664</t>
  </si>
  <si>
    <t>ZF52437362</t>
  </si>
  <si>
    <t>Z0C243E511</t>
  </si>
  <si>
    <t>Z6F243E547</t>
  </si>
  <si>
    <t>75602714FE</t>
  </si>
  <si>
    <t>ZEC244C433</t>
  </si>
  <si>
    <t>ZEB245098B</t>
  </si>
  <si>
    <t>ZDF245299B</t>
  </si>
  <si>
    <t>Z1124529F8</t>
  </si>
  <si>
    <t>Z1E2452A88</t>
  </si>
  <si>
    <t>Z282455B4F</t>
  </si>
  <si>
    <t>ZED2455B76</t>
  </si>
  <si>
    <t>Z6E245BAA7</t>
  </si>
  <si>
    <t>ZCB245EC3B</t>
  </si>
  <si>
    <t>ZE42461C26</t>
  </si>
  <si>
    <t>Z482464185</t>
  </si>
  <si>
    <t>ZDC246FD76</t>
  </si>
  <si>
    <t>Z5E247FAC7</t>
  </si>
  <si>
    <t>Z10248F558</t>
  </si>
  <si>
    <t>ZAA2494DEA</t>
  </si>
  <si>
    <t>ZUCCHETTI SPA</t>
  </si>
  <si>
    <t>SISTEMI PORDENONE UDINE VICENZA SRL</t>
  </si>
  <si>
    <t>SISTEMI SPA</t>
  </si>
  <si>
    <t>ING. BURKHARD KLOTZ</t>
  </si>
  <si>
    <t>EPYON CONSULTING</t>
  </si>
  <si>
    <t>GEA SNC</t>
  </si>
  <si>
    <t>AEBI SCHMIDT</t>
  </si>
  <si>
    <t>LUCE SRL</t>
  </si>
  <si>
    <t>05006900962</t>
  </si>
  <si>
    <t xml:space="preserve">01278350937 </t>
  </si>
  <si>
    <t>00575250931</t>
  </si>
  <si>
    <t>08245660017</t>
  </si>
  <si>
    <t>KLTBKH57L16B397H</t>
  </si>
  <si>
    <t>07424950967</t>
  </si>
  <si>
    <t>03295170231</t>
  </si>
  <si>
    <t>00851720219</t>
  </si>
  <si>
    <t>02453190304</t>
  </si>
  <si>
    <t>1. ELLERANI 1959 SRL; 2.GIEFFE EDIZIONI SRL; 3. LUCE SRL; 4. SERYMARK SRL; 5. SINCROMIA SRL; 6.TIPOGRAFIA SARTOR SRL</t>
  </si>
  <si>
    <t>1. ELLERANI 1959 SRL; 2. LUCE SRL; 3. SINCROMIA SRL; 4.TIPOGRAFIA SARTOR SRL</t>
  </si>
  <si>
    <t>1. AR.MA VIVAI SRL; 2. ZAMPARO DAVIDE; 3. DE NARDI &amp; VECCHIATO; 4. ECO-SERVICE; 5. PARUTTO SRL; 6. FILIPPETTO VIVAI.</t>
  </si>
  <si>
    <t>AFFIDAMENTO DIRETTO (Relazione interna)</t>
  </si>
  <si>
    <t>02.07</t>
  </si>
  <si>
    <t>04.07</t>
  </si>
  <si>
    <t>09.07</t>
  </si>
  <si>
    <t>10.07</t>
  </si>
  <si>
    <t>11.07</t>
  </si>
  <si>
    <t>12.07</t>
  </si>
  <si>
    <t>13.07</t>
  </si>
  <si>
    <t>16.07</t>
  </si>
  <si>
    <t>17.07</t>
  </si>
  <si>
    <t>20.07</t>
  </si>
  <si>
    <t>26.07</t>
  </si>
  <si>
    <t>01.08</t>
  </si>
  <si>
    <t>03.08</t>
  </si>
  <si>
    <t>Controllo e manutenzione imbaracature sicurezza</t>
  </si>
  <si>
    <t>Fornitura software presenze e safety</t>
  </si>
  <si>
    <t>Manutenzione triennale software Zucchetti</t>
  </si>
  <si>
    <t>Selezione candidato per lavoro interinale - meccanico</t>
  </si>
  <si>
    <t>Sfalcio urgente banchine stradali e relativi fossi</t>
  </si>
  <si>
    <t>Fornitura adesivi "NON CONFORME"</t>
  </si>
  <si>
    <t xml:space="preserve">Licenza d'uso software contabile </t>
  </si>
  <si>
    <t xml:space="preserve">Manutenzione software contabile (triennale 2109-20-21) </t>
  </si>
  <si>
    <t xml:space="preserve">Manutenzione software contabile-fiscale (triennale 2109-20-21) - </t>
  </si>
  <si>
    <t>Incarico predisposizione accordo di riservatezza (NDA) - parte tecnica</t>
  </si>
  <si>
    <t>Incarico predisposizione accordo di riservatezza (NDA) - parte contabile e fiscale</t>
  </si>
  <si>
    <t>Fornitura taniche Glifosate</t>
  </si>
  <si>
    <t>Fornitura fiori autunnali</t>
  </si>
  <si>
    <t>Fornitura spazzole/ricambi per spazzatrici</t>
  </si>
  <si>
    <t>Stampa e fornitura Ecotovagliette 2018</t>
  </si>
  <si>
    <t>Sfalcio cigli/fossi/banchine</t>
  </si>
  <si>
    <t>Fornitura prodotti per disinfestazione</t>
  </si>
  <si>
    <t>Etichettatura cassonetti stradali carta e plastica Roveredo in Piano</t>
  </si>
  <si>
    <t>ASSOCIAZIONE SVILUPPO E TERRITORIO</t>
  </si>
  <si>
    <t>2018/LT/U/667</t>
  </si>
  <si>
    <t>2018/LT/U/670</t>
  </si>
  <si>
    <t>2018/LT/U/673</t>
  </si>
  <si>
    <t>2018/LT/U/677</t>
  </si>
  <si>
    <t>2018/LT/U/681</t>
  </si>
  <si>
    <t>2018/LT/U/682</t>
  </si>
  <si>
    <t>2018/LT/U/687</t>
  </si>
  <si>
    <t>Z7C249C8D2</t>
  </si>
  <si>
    <t>ZC524A2CE5</t>
  </si>
  <si>
    <t>Z5224A8970</t>
  </si>
  <si>
    <t>Z1D24AD074</t>
  </si>
  <si>
    <t>Z0D24B12BC</t>
  </si>
  <si>
    <t>Z3824B128F</t>
  </si>
  <si>
    <t>Z2F24B84CF</t>
  </si>
  <si>
    <t>01636950931</t>
  </si>
  <si>
    <t>00632440939</t>
  </si>
  <si>
    <t>01679160935</t>
  </si>
  <si>
    <t>07.08</t>
  </si>
  <si>
    <t>09.08</t>
  </si>
  <si>
    <t>14.08</t>
  </si>
  <si>
    <t>20.08</t>
  </si>
  <si>
    <t>22.08</t>
  </si>
  <si>
    <t>27.08</t>
  </si>
  <si>
    <t>Campionamento e analisi percolato discarica</t>
  </si>
  <si>
    <t>Analisi PMC discariche</t>
  </si>
  <si>
    <t>Pulizia vetri e servizi igienici sede</t>
  </si>
  <si>
    <t>Realizzazione 4 punti presa wireless</t>
  </si>
  <si>
    <t>Progettazione/realizzazione infrastruttura wireless sala conferenze sede</t>
  </si>
  <si>
    <t>Progetto steward urbani PN</t>
  </si>
  <si>
    <t>1. ACTECO; 2. PULINDUSTRIALE.</t>
  </si>
  <si>
    <t>2018/LT/U/692</t>
  </si>
  <si>
    <t>Z3524BDABF</t>
  </si>
  <si>
    <t>29.08</t>
  </si>
  <si>
    <t>Indagine geofisica vecchia discarica Vallenoncello PN</t>
  </si>
  <si>
    <t>2018/LT/U/701</t>
  </si>
  <si>
    <t>2018/LT/U/721</t>
  </si>
  <si>
    <t>2018/LT/U/728</t>
  </si>
  <si>
    <t>2018/LT/U/731</t>
  </si>
  <si>
    <t>2018/LT/U/732</t>
  </si>
  <si>
    <t>2018/LT/U/735</t>
  </si>
  <si>
    <t>2018/LT/U/736</t>
  </si>
  <si>
    <t>2018/LT/U/737</t>
  </si>
  <si>
    <t>2018/LT/U/741</t>
  </si>
  <si>
    <t>2018/LT/U/743</t>
  </si>
  <si>
    <t>2018/LT/U/746</t>
  </si>
  <si>
    <t>COZZARIN SRL</t>
  </si>
  <si>
    <t>VITTORIO BOZZETTO</t>
  </si>
  <si>
    <t>APPLIKA</t>
  </si>
  <si>
    <t xml:space="preserve">MENARDI SNC DI MENARDI TIZIANO &amp; OSCAR </t>
  </si>
  <si>
    <t>00421860933</t>
  </si>
  <si>
    <t>BZZVTR54R24G284I</t>
  </si>
  <si>
    <t>01472540937</t>
  </si>
  <si>
    <t>AFFIDAMENTO DIRETTO (Rel.int.+ Nota Comune PN)</t>
  </si>
  <si>
    <t>07.09</t>
  </si>
  <si>
    <t>18.09</t>
  </si>
  <si>
    <t>19.09</t>
  </si>
  <si>
    <t>20.09</t>
  </si>
  <si>
    <t>24.09</t>
  </si>
  <si>
    <t>25.09</t>
  </si>
  <si>
    <t>26.09</t>
  </si>
  <si>
    <t>01.10</t>
  </si>
  <si>
    <t>Fornitura tavole e pali legno</t>
  </si>
  <si>
    <t>Lavori disboscamento e pulizia Roggia c/o Via Beata Domicilla (PN)</t>
  </si>
  <si>
    <t>Stampa etichette adesive</t>
  </si>
  <si>
    <t>Fornitura n. 5 hardware gestione Ecocentri</t>
  </si>
  <si>
    <t>Sfalcio nuova area parco San Valentino</t>
  </si>
  <si>
    <t>Ordine integrativo fornitura sacchetti multimateriale</t>
  </si>
  <si>
    <t>Coordinatore Sicurezza Lavori Roggia c/o Via Beata Domicilla (PN)</t>
  </si>
  <si>
    <t>Manutenzione programmata impianti sede</t>
  </si>
  <si>
    <t>Corso aggiornamento antincendio</t>
  </si>
  <si>
    <t xml:space="preserve">Fornitura pezzi di ricambio trattorino G. Ferrari </t>
  </si>
  <si>
    <t>Sostituzione edere sede</t>
  </si>
  <si>
    <t>Z9C24D567F</t>
  </si>
  <si>
    <t>Z7125044BB</t>
  </si>
  <si>
    <t>Z3D24FA1AF</t>
  </si>
  <si>
    <t>Z0724FA3CC</t>
  </si>
  <si>
    <t>Z9024FA472</t>
  </si>
  <si>
    <t>Z0C24FE8CC</t>
  </si>
  <si>
    <t>Z932504512</t>
  </si>
  <si>
    <t>Z8E250499B</t>
  </si>
  <si>
    <t>Z43250D535</t>
  </si>
  <si>
    <t>Z09250F0B7</t>
  </si>
  <si>
    <t>ZE6251E2A6</t>
  </si>
  <si>
    <t>1. COOPNONCELLO; 2. AR.MA VIVAI; 3. VIVAI TOFFOLI; 4. IL GIRASOLE.</t>
  </si>
  <si>
    <t>1. Applika; 2. Beass; 3. Enaip; 4. Fondazione OSF; 5. IAL FVG; 6. UNISEF.</t>
  </si>
  <si>
    <t>1. Consorzio Agrario Del Friuli Venezia Giulia ; 2. Mania Green snc di Copat Stefano e Dalle Vedove Massimiliano ; 3.  Menardi snc di Menardi Tiziano &amp; Oscar; 4. Tempoverde sas di Battistella Michele &amp; Co.</t>
  </si>
  <si>
    <t>1. Menardi snc di Menardi Tiziano &amp; Oscar</t>
  </si>
  <si>
    <t>2018/LT/U/751</t>
  </si>
  <si>
    <t>2018/LT/U/755</t>
  </si>
  <si>
    <t>2018/LT/U/758</t>
  </si>
  <si>
    <t>2018/LT/U/763</t>
  </si>
  <si>
    <t>2018/LT/U/767</t>
  </si>
  <si>
    <t>2018/LT/U/769</t>
  </si>
  <si>
    <t>2018/LT/U/773</t>
  </si>
  <si>
    <t>2018/LT/U/774</t>
  </si>
  <si>
    <t>2018/LT/U/779</t>
  </si>
  <si>
    <t>2018/LT/U/789</t>
  </si>
  <si>
    <t>2018/LT/U/798</t>
  </si>
  <si>
    <t>2018/LT/U/801</t>
  </si>
  <si>
    <t>ZB9252FBAE</t>
  </si>
  <si>
    <t xml:space="preserve"> 
Z582537D6E</t>
  </si>
  <si>
    <t>ZD625383F0</t>
  </si>
  <si>
    <t>Z09253D6EE</t>
  </si>
  <si>
    <t>Z93254CB01</t>
  </si>
  <si>
    <t>Z11254CE34</t>
  </si>
  <si>
    <t>ZE42550422</t>
  </si>
  <si>
    <t>Z0125504B8</t>
  </si>
  <si>
    <t>7659203E40</t>
  </si>
  <si>
    <t>Z13256B027</t>
  </si>
  <si>
    <t>Z2C257E8CC</t>
  </si>
  <si>
    <t>ZC72582A1B</t>
  </si>
  <si>
    <t>UNINDUSTRIA SERVIZI E FORMAZIONE</t>
  </si>
  <si>
    <t>CENTER DATA LINE</t>
  </si>
  <si>
    <t>02273190260</t>
  </si>
  <si>
    <t>02301900268</t>
  </si>
  <si>
    <t>01104060932</t>
  </si>
  <si>
    <t>AFFIDAMENTO DIRETTO ((Relazione interna))</t>
  </si>
  <si>
    <t>04.10</t>
  </si>
  <si>
    <t>08.10</t>
  </si>
  <si>
    <t>09.10</t>
  </si>
  <si>
    <t>12.10</t>
  </si>
  <si>
    <t>15.10</t>
  </si>
  <si>
    <t>17.10</t>
  </si>
  <si>
    <t>22.10</t>
  </si>
  <si>
    <t>25.10</t>
  </si>
  <si>
    <t>26.10</t>
  </si>
  <si>
    <t>Istanza rinnovo cat. 1 ord. C (sottocategoria spazzamento e CDR) Albo Gestori FVG</t>
  </si>
  <si>
    <t>Servizio analisi acque scarico CRC PN/RIP/CRDS</t>
  </si>
  <si>
    <t>Integrazione formazione addetti primo soccorso + aggiornamento</t>
  </si>
  <si>
    <t>Fornitura n. 3 localizzatori GPS/GPRS mezzi</t>
  </si>
  <si>
    <t>Manutenzione attrezzature raccolta rifiuti</t>
  </si>
  <si>
    <t>Riparazione mezzi MB e Piaggio</t>
  </si>
  <si>
    <t>Selezione impegato 5 b - M. Frucco</t>
  </si>
  <si>
    <t>Servizio smaltimento - recupero rifiuti speciali e rifiuti speciali pericolosi (da officina)</t>
  </si>
  <si>
    <t>Manutenzione trattore ferrari</t>
  </si>
  <si>
    <t>1. LEOCHIMICA; 2. NUOVA TECNOGEST; 3. ACTECO; 4. INNOVAZIONE CHIMICA.</t>
  </si>
  <si>
    <t>1. LEOCHIMICA; 2. NUOVA TECNOGEST; 3. ACTECO.</t>
  </si>
  <si>
    <t>1. APPLIKA; 2. ENAIP; 3.IALFVG; 4.UNINDUSTRIA SERVIZI E FORMAZIONE.</t>
  </si>
  <si>
    <t>1. ENAIP; 2.IALFVG; 3.UNINDUSTRIA SERVIZI E FORMAZIONE.</t>
  </si>
  <si>
    <t>2018/LT/U/855</t>
  </si>
  <si>
    <t>2018/LT/U/856</t>
  </si>
  <si>
    <t>2018/LT/U/859</t>
  </si>
  <si>
    <t>2018/LT/U/864</t>
  </si>
  <si>
    <t>2018/LT/U/865</t>
  </si>
  <si>
    <t>2018/LT/U/866</t>
  </si>
  <si>
    <t>2018/LT/U/867</t>
  </si>
  <si>
    <t>2018/LT/U/869</t>
  </si>
  <si>
    <t>2018/LT/U/870</t>
  </si>
  <si>
    <t>2018/LT/U/868</t>
  </si>
  <si>
    <t>2018/LT/U/871</t>
  </si>
  <si>
    <t>2018/LT/U/876</t>
  </si>
  <si>
    <t>2018/LT/U/878</t>
  </si>
  <si>
    <t>2018/LT/U/885</t>
  </si>
  <si>
    <t>2018/LT/U/886</t>
  </si>
  <si>
    <t>2018/LT/U/891</t>
  </si>
  <si>
    <t>ZC525D1578</t>
  </si>
  <si>
    <t>Z7925D168E</t>
  </si>
  <si>
    <t>ZD825D78B7</t>
  </si>
  <si>
    <t>ZB825E0DF2</t>
  </si>
  <si>
    <t>Z6225E58D0</t>
  </si>
  <si>
    <t>ZCB25E5AA4</t>
  </si>
  <si>
    <t>ZA025E5BCC</t>
  </si>
  <si>
    <t>Z8825E5D2C</t>
  </si>
  <si>
    <t>Z8125E5E3A</t>
  </si>
  <si>
    <t>7703605FFO</t>
  </si>
  <si>
    <t>Z4425E5F6F</t>
  </si>
  <si>
    <t>Z5E25E909A</t>
  </si>
  <si>
    <t>Z1425EE2A0</t>
  </si>
  <si>
    <t>ZD626043EB</t>
  </si>
  <si>
    <t>ZE826049C0</t>
  </si>
  <si>
    <t>ZDE260C19D</t>
  </si>
  <si>
    <t>JETPUBBLICITA'</t>
  </si>
  <si>
    <t>PIPEPLAST SRL</t>
  </si>
  <si>
    <t>RAFRAN CONSULENZE</t>
  </si>
  <si>
    <t>ENAIP FVG</t>
  </si>
  <si>
    <t>CEFAP</t>
  </si>
  <si>
    <t>01717150930</t>
  </si>
  <si>
    <t>00437790935</t>
  </si>
  <si>
    <t>06835200723</t>
  </si>
  <si>
    <t>01822110936</t>
  </si>
  <si>
    <t>01698560305</t>
  </si>
  <si>
    <t>AFFIDAMENTO DIRETTO (Rel ex art 8)</t>
  </si>
  <si>
    <t>19.11</t>
  </si>
  <si>
    <t>20.11</t>
  </si>
  <si>
    <t>22.11</t>
  </si>
  <si>
    <t>Sistemazione urgente discarica per esondazione</t>
  </si>
  <si>
    <t>Sistemazione urgente cabina ENEL discarica per esondazione</t>
  </si>
  <si>
    <t>Distribuzione Ecocalendari 2019</t>
  </si>
  <si>
    <t>Raccolta verde e ramaglie comune di Cordenons</t>
  </si>
  <si>
    <t>Cleaning shuttle comune di Cordenons</t>
  </si>
  <si>
    <t>Ore supplettive a chiamata pulizia Area cassonetti (Ecoisole PN)</t>
  </si>
  <si>
    <t>Raccolta verde e ramaglie comune di Roveredo in Piano</t>
  </si>
  <si>
    <t>Raccolta carta/cartone Comune di Pordenone</t>
  </si>
  <si>
    <t>Raccolta carta/cartone Comune di Cordenons</t>
  </si>
  <si>
    <t>Pulizia Aree cassonetti (Ecoisole PN)</t>
  </si>
  <si>
    <t>23.11</t>
  </si>
  <si>
    <t>26.11</t>
  </si>
  <si>
    <t>29.11</t>
  </si>
  <si>
    <t>30.11</t>
  </si>
  <si>
    <t>Fornitura sacchetti per "MUMA"</t>
  </si>
  <si>
    <t>Webroot DNS Protection (20 licenze)</t>
  </si>
  <si>
    <t>Indagine sulle carote relative ai piezometri discarica</t>
  </si>
  <si>
    <t>Servizio potatura catalpa quartiere di Torre</t>
  </si>
  <si>
    <t>Aggiornamento formazione RLS</t>
  </si>
  <si>
    <t>Formazione utilizzo motosega</t>
  </si>
  <si>
    <t>1. LADY PLASTIK SRL; 2. PIPEPLAST SRL; 3.IBIPLAST SRL; 4. GREENEVO SRL; 5. MATTIUSSI ECOLOGIA SPA; 6. NON SOLO ARREDO SRL; 7. ROMAR SRL; 8. SEIDUESEI SRL; 9. VEDOVATO SRL.</t>
  </si>
  <si>
    <t xml:space="preserve"> 1. LADY PLASTIK SRL; 2. PIPEPLAST SRL; 3.IBIPLAST SRL.</t>
  </si>
  <si>
    <t>1. VIRIDIS; 2. VIVAI TOFFOLI; 3. IL GIARDINO DI DE PRA'.</t>
  </si>
  <si>
    <t>1. VIRIDIS; 2. VIVAI TOFFOLI.</t>
  </si>
  <si>
    <t>AFFIDAMENTO DIRETTO (Verbale di accertamento ex art. 163 Codice Appalti)</t>
  </si>
  <si>
    <t>2018/LT/U/926</t>
  </si>
  <si>
    <t>2018/LT/U/893</t>
  </si>
  <si>
    <t>2018/LT/U/897</t>
  </si>
  <si>
    <t>2018/LT/U/904</t>
  </si>
  <si>
    <t>2018/LT/U/905</t>
  </si>
  <si>
    <t>2018/LT/U/907</t>
  </si>
  <si>
    <t>2018/LT/U/915</t>
  </si>
  <si>
    <t>2018/LT/U/917</t>
  </si>
  <si>
    <t>2018/LT/U/918</t>
  </si>
  <si>
    <t>2018/LT/U/920</t>
  </si>
  <si>
    <t>2018/LT/U/922</t>
  </si>
  <si>
    <t>2018/LT/U/927</t>
  </si>
  <si>
    <t>2018/LT/U/928</t>
  </si>
  <si>
    <t>2018/LT/U/929</t>
  </si>
  <si>
    <t>2018/LT/U/930</t>
  </si>
  <si>
    <t>2018/LT/U/931</t>
  </si>
  <si>
    <t>2018/LT/U/932</t>
  </si>
  <si>
    <t>2018/LT/U/933</t>
  </si>
  <si>
    <t>2018/LT/U/934</t>
  </si>
  <si>
    <t>2018/LT/U/935</t>
  </si>
  <si>
    <t>2018/LT/U/936</t>
  </si>
  <si>
    <t>2018/LT/U/938</t>
  </si>
  <si>
    <t>2018/LT/U/942</t>
  </si>
  <si>
    <t>2018/LT/U/945</t>
  </si>
  <si>
    <t>2018/LT/U/948</t>
  </si>
  <si>
    <t>Z7B2618870</t>
  </si>
  <si>
    <t>ZAD262580C</t>
  </si>
  <si>
    <t>Z762636D67</t>
  </si>
  <si>
    <t>Z6D263866E</t>
  </si>
  <si>
    <t>Z54263963E</t>
  </si>
  <si>
    <t>ZF92639698</t>
  </si>
  <si>
    <t>Z4426396D5</t>
  </si>
  <si>
    <t>Z57263970D</t>
  </si>
  <si>
    <t>Z222639779</t>
  </si>
  <si>
    <t>Z7326397BC</t>
  </si>
  <si>
    <t>Z0E26397F7</t>
  </si>
  <si>
    <t>ZB42639896</t>
  </si>
  <si>
    <t>Z71263982D</t>
  </si>
  <si>
    <t>ZD72647BAF</t>
  </si>
  <si>
    <t xml:space="preserve"> ZAB26540AA</t>
  </si>
  <si>
    <t xml:space="preserve"> ZBB265410E </t>
  </si>
  <si>
    <t>Z16265D5BC</t>
  </si>
  <si>
    <t>ZC7265F2D0</t>
  </si>
  <si>
    <t>Z562667040</t>
  </si>
  <si>
    <t>Z9A266BF5E</t>
  </si>
  <si>
    <t>Z8C266BF84</t>
  </si>
  <si>
    <t>ZD9266BFAE</t>
  </si>
  <si>
    <t>ZCB266BFD4</t>
  </si>
  <si>
    <t>Z3A266BFF7</t>
  </si>
  <si>
    <t>Z4F2671CE3</t>
  </si>
  <si>
    <t>Z552671E81</t>
  </si>
  <si>
    <t>Z0D2670050</t>
  </si>
  <si>
    <t>ZE62672054</t>
  </si>
  <si>
    <t>Z812675777</t>
  </si>
  <si>
    <t>Z6C26758AB</t>
  </si>
  <si>
    <t>Z8C26771F6</t>
  </si>
  <si>
    <t> ZBD26796B3</t>
  </si>
  <si>
    <t>ZF626844E6</t>
  </si>
  <si>
    <t>POLETTO PIANTE</t>
  </si>
  <si>
    <t>AON - ITA ASS.NI</t>
  </si>
  <si>
    <t>AON - UNIPOL SAI</t>
  </si>
  <si>
    <t>AON - GENERALI ITALIA S.P.A.</t>
  </si>
  <si>
    <t>AON - D.A.S.</t>
  </si>
  <si>
    <t>AON - UNIPOLSAI SPA</t>
  </si>
  <si>
    <t>TREVISAN</t>
  </si>
  <si>
    <t>CRIBIS</t>
  </si>
  <si>
    <t>ELMAS SOFTWARE</t>
  </si>
  <si>
    <t>HOLDER</t>
  </si>
  <si>
    <t>CITY ADVERTISING</t>
  </si>
  <si>
    <t>04676920269</t>
  </si>
  <si>
    <t>01227140934</t>
  </si>
  <si>
    <t>02910230305</t>
  </si>
  <si>
    <t>00305330938</t>
  </si>
  <si>
    <t>AFFIDAMENTO DIRETTO (Rel.int.)</t>
  </si>
  <si>
    <t>04.12</t>
  </si>
  <si>
    <t>06.12</t>
  </si>
  <si>
    <t>10.12</t>
  </si>
  <si>
    <t>11.12</t>
  </si>
  <si>
    <t>13.12</t>
  </si>
  <si>
    <t>14.12</t>
  </si>
  <si>
    <t>17.12</t>
  </si>
  <si>
    <t>18.12</t>
  </si>
  <si>
    <t>19.12</t>
  </si>
  <si>
    <t>20.12</t>
  </si>
  <si>
    <t>21.12</t>
  </si>
  <si>
    <t>27.12</t>
  </si>
  <si>
    <t>Allestimento fioriere in via Oberdan</t>
  </si>
  <si>
    <t>Monitoraggi discariche Vallenoncello</t>
  </si>
  <si>
    <t>Adempimenti fiscali e tributari</t>
  </si>
  <si>
    <t>Ristampa Ecocalendario 2019 PN Area esterna</t>
  </si>
  <si>
    <t>Premio polizza incendio/furto/kasko auto</t>
  </si>
  <si>
    <t>Premio polizza incendio rischi ordinari</t>
  </si>
  <si>
    <t>Premio polizza infortuni</t>
  </si>
  <si>
    <t>Premio polizza montaggio</t>
  </si>
  <si>
    <t>Premio polizza RCT/RCO</t>
  </si>
  <si>
    <t>Premio polizza ritiro patente</t>
  </si>
  <si>
    <t>Premio polizza tutela giudiziaria</t>
  </si>
  <si>
    <t>Premio polizza vita cumulativa</t>
  </si>
  <si>
    <t>Fornitura DPI Antitaglio</t>
  </si>
  <si>
    <t>Sfalcio aree discariche</t>
  </si>
  <si>
    <t>Abbattimento platano v. Udine</t>
  </si>
  <si>
    <t>Manutenzione-assistenza centralino telefonico sede GEA</t>
  </si>
  <si>
    <t>Rinnovo contratto CRIBIS monitoraggio fornitori</t>
  </si>
  <si>
    <t>Fornitura metano per autotrazione 2019</t>
  </si>
  <si>
    <t>Servizio amministrazione personale anno 2019</t>
  </si>
  <si>
    <t>Contratto software contabile anno 2019</t>
  </si>
  <si>
    <t>Fornitura carburanti per autotrazione anno 2019</t>
  </si>
  <si>
    <t>Ordini materiale per cancelleria anno 2019</t>
  </si>
  <si>
    <t>Ricambi da montare su HOLDER C250 con spazzatrice Kugelmann</t>
  </si>
  <si>
    <t>Proroga apertura/chiusura parchi e discarica gennaio 2019</t>
  </si>
  <si>
    <t>Inserzione auguri Natale 2019 "Il Popolo"</t>
  </si>
  <si>
    <t>Noleggio piattaforme aeree 2019</t>
  </si>
  <si>
    <t>Pulizia servizi igienici parchi San Valentino e Galvani gennaio 2019</t>
  </si>
  <si>
    <t>Fornitura 1 PC Lenovo</t>
  </si>
  <si>
    <t>Canone di manutenzione annuale R3 TREES Full</t>
  </si>
  <si>
    <t>Fornitura ricambi specialistici oleodinamica mezzi raccolta rifiuti e spazzatrici stradali</t>
  </si>
  <si>
    <t>Riparazione mezzo raccolta rifiuti</t>
  </si>
  <si>
    <t>1. VIVAI OLIVO TOFFOLI; 2. IL GIRASOLE; 3. PARUTTO SRL; 4. TREVISAN SRL; 5.VIRIDIS.</t>
  </si>
  <si>
    <t>1. VIVAI OLIVO TOFFOLI; 2. TREVISAN.</t>
  </si>
  <si>
    <t>1. ANTONIOLLI; 2. COFILOC; 3. VICENZI.</t>
  </si>
  <si>
    <t>1. ANTONIOLLI; 2. COFILOC.</t>
  </si>
  <si>
    <t>2018/LT/U/795</t>
  </si>
  <si>
    <t>23.10</t>
  </si>
  <si>
    <t>Brokeraggio assicurativo quadriennale</t>
  </si>
  <si>
    <t>762862085E</t>
  </si>
  <si>
    <t>1. AON SPA; 2. SEVERAL; 3. COMPANY BROKERS; 4. ASSISTUDIO SRL.</t>
  </si>
  <si>
    <t>1. AON SPA; 2. SEVERAL.</t>
  </si>
  <si>
    <t>2019/LT/U/1</t>
  </si>
  <si>
    <t>2019/LT/U/9</t>
  </si>
  <si>
    <t>2019/LT/U/10</t>
  </si>
  <si>
    <t>2019/LT/U/17</t>
  </si>
  <si>
    <t>2019/LT/U/21</t>
  </si>
  <si>
    <t>2019/LT/U/22</t>
  </si>
  <si>
    <t>2019/LT/U/23</t>
  </si>
  <si>
    <t>2019/LT/U/25</t>
  </si>
  <si>
    <t>2019/LT/U/31</t>
  </si>
  <si>
    <t>2019/LT/U/32</t>
  </si>
  <si>
    <t>2019/LT/U/33</t>
  </si>
  <si>
    <t>2019/LT/U/34</t>
  </si>
  <si>
    <t>2019/LT/U/35</t>
  </si>
  <si>
    <t>2019/LT/U/36</t>
  </si>
  <si>
    <t>2019/LT/U/37</t>
  </si>
  <si>
    <t>2019/LT/U/38</t>
  </si>
  <si>
    <t>2019/LT/U/39</t>
  </si>
  <si>
    <t>2019/LT/U/40</t>
  </si>
  <si>
    <t>2019/LT/U/41</t>
  </si>
  <si>
    <t>2019/LT/U/42</t>
  </si>
  <si>
    <t>2019/LT/U/44</t>
  </si>
  <si>
    <t>2019/LT/U/45</t>
  </si>
  <si>
    <t>2019/LT/U/46</t>
  </si>
  <si>
    <t>2019/LT/U/48</t>
  </si>
  <si>
    <t>2019/LT/U/56</t>
  </si>
  <si>
    <t>2019/LT/U/84</t>
  </si>
  <si>
    <t>2019/LT/U/90</t>
  </si>
  <si>
    <t>2019/LT/U/92</t>
  </si>
  <si>
    <t>2019/LT/U/94</t>
  </si>
  <si>
    <t>2019/LT/U/95</t>
  </si>
  <si>
    <t>2019/LT/U/100</t>
  </si>
  <si>
    <t>2019/LT/U/101</t>
  </si>
  <si>
    <t>2019/LT/U/102</t>
  </si>
  <si>
    <t>2019/LT/U/103</t>
  </si>
  <si>
    <t>2019/LT/U/104</t>
  </si>
  <si>
    <t>2019/LT/U/105</t>
  </si>
  <si>
    <t>2019/LT/U/106</t>
  </si>
  <si>
    <t>2019/LT/U/97</t>
  </si>
  <si>
    <t>2019/LT/U/107</t>
  </si>
  <si>
    <t>2019/LT/U/111</t>
  </si>
  <si>
    <t>2019/LT/U/112</t>
  </si>
  <si>
    <t>2019/LT/U/115</t>
  </si>
  <si>
    <t>2019/LT/U/116</t>
  </si>
  <si>
    <t>2019/LT/U/118</t>
  </si>
  <si>
    <t>2019/LT/U/120</t>
  </si>
  <si>
    <t>2019/LT/U/126</t>
  </si>
  <si>
    <t>2019/LT/U/127</t>
  </si>
  <si>
    <t>2019/LT/U/134</t>
  </si>
  <si>
    <t>2019/LT/U/132</t>
  </si>
  <si>
    <t>2019/LT/U/138</t>
  </si>
  <si>
    <t>2019/LT/U/149</t>
  </si>
  <si>
    <t>2019/LT/U/150</t>
  </si>
  <si>
    <t>2019/LT/U/158</t>
  </si>
  <si>
    <t>2019/LT/U/160</t>
  </si>
  <si>
    <t>2019/LT/U/161</t>
  </si>
  <si>
    <t>2019/LT/U/164</t>
  </si>
  <si>
    <t>2019/LT/U/166</t>
  </si>
  <si>
    <t>2019/LT/U/167</t>
  </si>
  <si>
    <t>2019/LT/U/168</t>
  </si>
  <si>
    <t>2019/LT/U/169</t>
  </si>
  <si>
    <t>2019/LT/U/170</t>
  </si>
  <si>
    <t>2019/LT/U/174</t>
  </si>
  <si>
    <t>2019/LT/U/175</t>
  </si>
  <si>
    <t>2019/LT/U/178</t>
  </si>
  <si>
    <t>2019/LT/U/179</t>
  </si>
  <si>
    <t>2019/LT/U/180</t>
  </si>
  <si>
    <t>2019/LT/U/182</t>
  </si>
  <si>
    <t>2019/LT/U/183</t>
  </si>
  <si>
    <t>2019/LT/U/184</t>
  </si>
  <si>
    <t>2019/LT/U/185</t>
  </si>
  <si>
    <t>2019/LT/U/188</t>
  </si>
  <si>
    <t>2019/LT/U/189</t>
  </si>
  <si>
    <t>2019/LT/U/190</t>
  </si>
  <si>
    <t>2019/LT/U/200</t>
  </si>
  <si>
    <t>Z832694C0B</t>
  </si>
  <si>
    <t>Z7B269994E</t>
  </si>
  <si>
    <t>ZF32699D37</t>
  </si>
  <si>
    <t>Z1126A265B</t>
  </si>
  <si>
    <t>Z7326B1392</t>
  </si>
  <si>
    <t>ZAF26B1604</t>
  </si>
  <si>
    <t>ZC526B3184</t>
  </si>
  <si>
    <t>ZE126B3429</t>
  </si>
  <si>
    <t>Z7326BD1C8</t>
  </si>
  <si>
    <t>77674953A6</t>
  </si>
  <si>
    <t>ZA326BD1F9</t>
  </si>
  <si>
    <t>Z7826BD226</t>
  </si>
  <si>
    <t>Z8B26BD25E</t>
  </si>
  <si>
    <t>ZC626BD295</t>
  </si>
  <si>
    <t>Z2A26BD2B2</t>
  </si>
  <si>
    <t>Z0626BD2CC</t>
  </si>
  <si>
    <t>Z2026BD2F1</t>
  </si>
  <si>
    <t>77675587A2</t>
  </si>
  <si>
    <t>Z7126BD52A</t>
  </si>
  <si>
    <t>ZD126BE346</t>
  </si>
  <si>
    <t>Z4E26C3A86</t>
  </si>
  <si>
    <t>Z8626C3DDA</t>
  </si>
  <si>
    <t>Z7226CDF24</t>
  </si>
  <si>
    <t>ZDB26CDFFD</t>
  </si>
  <si>
    <t>ZE926D208D</t>
  </si>
  <si>
    <t>Z9926FF425</t>
  </si>
  <si>
    <t>Z22270528D</t>
  </si>
  <si>
    <t>ZE32705D64</t>
  </si>
  <si>
    <t>ZF1270602F</t>
  </si>
  <si>
    <t>ZDF2706B05</t>
  </si>
  <si>
    <t>Z8A270B52D</t>
  </si>
  <si>
    <t>Z98270C1C6</t>
  </si>
  <si>
    <t>ZDA270C1EA</t>
  </si>
  <si>
    <t>Z36270C1D5</t>
  </si>
  <si>
    <t>ZD3270C1FD</t>
  </si>
  <si>
    <t>ZA4270C211</t>
  </si>
  <si>
    <t>Z30270C22D</t>
  </si>
  <si>
    <t>Z32270C4AD</t>
  </si>
  <si>
    <t>ZC0270D466</t>
  </si>
  <si>
    <t>ZA1271554F</t>
  </si>
  <si>
    <t>Z55271556A</t>
  </si>
  <si>
    <t>Z0D271C178</t>
  </si>
  <si>
    <t>Z43271C24C</t>
  </si>
  <si>
    <t>ZBE271FBF6</t>
  </si>
  <si>
    <t>Z68271FD4B</t>
  </si>
  <si>
    <t>ZA4272775B</t>
  </si>
  <si>
    <t>Z16272FBAF</t>
  </si>
  <si>
    <t>Z5327353B3</t>
  </si>
  <si>
    <t>Z032736074</t>
  </si>
  <si>
    <t>Z912737EE2</t>
  </si>
  <si>
    <t>Z0C27460D2</t>
  </si>
  <si>
    <t>Z66274A824</t>
  </si>
  <si>
    <t>Z292751B15</t>
  </si>
  <si>
    <t>Z5C2751D10</t>
  </si>
  <si>
    <t>Z8B2751FED</t>
  </si>
  <si>
    <t>Z4B275214E</t>
  </si>
  <si>
    <t>Z2F2752877</t>
  </si>
  <si>
    <t>Z3427528D5</t>
  </si>
  <si>
    <t>Z39275469D</t>
  </si>
  <si>
    <t>ZB02754750</t>
  </si>
  <si>
    <t>Z622756A2D</t>
  </si>
  <si>
    <t>Z3A275CF2B</t>
  </si>
  <si>
    <t>Z44275D0E2</t>
  </si>
  <si>
    <t>Z0E2764A9D</t>
  </si>
  <si>
    <t>Z6E2764AFF</t>
  </si>
  <si>
    <t>ZBC2764B6E</t>
  </si>
  <si>
    <t>Z2C2764EC7</t>
  </si>
  <si>
    <t>Z0B2765883</t>
  </si>
  <si>
    <t>Z4B2769EB5</t>
  </si>
  <si>
    <t>Z7F276A2EB</t>
  </si>
  <si>
    <t>ZF327706D1</t>
  </si>
  <si>
    <t>Z682770797</t>
  </si>
  <si>
    <t>Z9427707AF</t>
  </si>
  <si>
    <t>Z7D277EDC7</t>
  </si>
  <si>
    <t>ING. ELISA BAGOLIN</t>
  </si>
  <si>
    <t>L'AUTOGAS OROBICA S.P.A.</t>
  </si>
  <si>
    <t xml:space="preserve">MENARDI </t>
  </si>
  <si>
    <t>AVV. GIANNI ZGAGLIARDICH</t>
  </si>
  <si>
    <t>ANTHEA SRL</t>
  </si>
  <si>
    <t>MUZZIN MARCO</t>
  </si>
  <si>
    <t>G2  SERVICE</t>
  </si>
  <si>
    <t>CRM DI BATTISTELLA</t>
  </si>
  <si>
    <t>GAIA ENGINEERING</t>
  </si>
  <si>
    <t xml:space="preserve">PRECO SYSTEM S.R.L. </t>
  </si>
  <si>
    <t xml:space="preserve">TREVISAN SRL </t>
  </si>
  <si>
    <t>ALTUR</t>
  </si>
  <si>
    <t>LINEA STRADALE</t>
  </si>
  <si>
    <t>DIERRE VENETO</t>
  </si>
  <si>
    <t>CASAGRANDE</t>
  </si>
  <si>
    <t>UNIONE INDUSTRIALI</t>
  </si>
  <si>
    <t>DE NARDI &amp; VECCHIATO</t>
  </si>
  <si>
    <t>G SERVICE CENTRO COLLAUDI</t>
  </si>
  <si>
    <t>UNINDUSTRIA SERVIZI FORMAZIONE</t>
  </si>
  <si>
    <t>AL CILIEGIO</t>
  </si>
  <si>
    <t>IL TREDICI TV</t>
  </si>
  <si>
    <t>VETROPLAST SRL</t>
  </si>
  <si>
    <t>01842830935</t>
  </si>
  <si>
    <t>00225040161</t>
  </si>
  <si>
    <t>01373650280</t>
  </si>
  <si>
    <t>ZGGGNN55E04Z118I</t>
  </si>
  <si>
    <t>01973400599</t>
  </si>
  <si>
    <t>01589470937</t>
  </si>
  <si>
    <t>01305300301</t>
  </si>
  <si>
    <t xml:space="preserve">01187330939 </t>
  </si>
  <si>
    <t>03280400130</t>
  </si>
  <si>
    <t>01642930935</t>
  </si>
  <si>
    <t>01775360934</t>
  </si>
  <si>
    <t>01457430930</t>
  </si>
  <si>
    <t xml:space="preserve">00327930418 </t>
  </si>
  <si>
    <t xml:space="preserve">0133037931 </t>
  </si>
  <si>
    <t xml:space="preserve">06068820015 </t>
  </si>
  <si>
    <t>AFFIDAMENTO DIRETTO (Relazione ex art. 8)</t>
  </si>
  <si>
    <t>07.01</t>
  </si>
  <si>
    <t>09.01</t>
  </si>
  <si>
    <t>14.01</t>
  </si>
  <si>
    <t>16.01</t>
  </si>
  <si>
    <t>17.01</t>
  </si>
  <si>
    <t>22.01</t>
  </si>
  <si>
    <t>04.02</t>
  </si>
  <si>
    <t>05.02</t>
  </si>
  <si>
    <t>07.02</t>
  </si>
  <si>
    <t>11.02</t>
  </si>
  <si>
    <t>13.02</t>
  </si>
  <si>
    <t>18.02</t>
  </si>
  <si>
    <t>19.02</t>
  </si>
  <si>
    <t>22.02</t>
  </si>
  <si>
    <t>04.03</t>
  </si>
  <si>
    <t>Attività spurgo e campionamento piezometri discarica</t>
  </si>
  <si>
    <t>Supporto tecnico progettazione e organizzazione modifiche servizio raccolta secco Comune PN e studio fattibilità potenziamento raccolte domiciliari</t>
  </si>
  <si>
    <t>Fornitura ricambi trattorini FERRARI</t>
  </si>
  <si>
    <t>Consulenza e assistenza discarica 2019</t>
  </si>
  <si>
    <t>Potatura roseto MIRA Pordenone</t>
  </si>
  <si>
    <t>Consulenza diritto amministrativo</t>
  </si>
  <si>
    <t>Manutenzione software ANTHEA</t>
  </si>
  <si>
    <t>Riparazione compattatori</t>
  </si>
  <si>
    <t>Riparazione motori DIESEL (MB)</t>
  </si>
  <si>
    <t>Riparazione spazzatrici</t>
  </si>
  <si>
    <t>Riparazione motori (IVECO)</t>
  </si>
  <si>
    <t>Riparazione e noleggio spazzatrici</t>
  </si>
  <si>
    <t>Assistenza e manuenzione gancio sollevatore</t>
  </si>
  <si>
    <t>Consulenza ADR</t>
  </si>
  <si>
    <t>Manutenzione macchine semoventi</t>
  </si>
  <si>
    <t>Consulenza ambientale impianti discarica Vallenoncello</t>
  </si>
  <si>
    <t>Servizio RD mercati</t>
  </si>
  <si>
    <t>Servizio vigilanza sede 2019</t>
  </si>
  <si>
    <t>Fornitura stampante laser KYOCERA</t>
  </si>
  <si>
    <t>Fornitura chiavi cifrate</t>
  </si>
  <si>
    <t>Assistenza parco macchine 2019</t>
  </si>
  <si>
    <t>Fornitura terra</t>
  </si>
  <si>
    <t>Fornitura vasi e fioriere</t>
  </si>
  <si>
    <t>Servizio potatura bagolari e TAC</t>
  </si>
  <si>
    <t>Mantenimento e supporto moduli software/consulenza informatica e sviluppo 2019</t>
  </si>
  <si>
    <t>Servizio prove di stabilità 2019</t>
  </si>
  <si>
    <t>Fornitura spazzole spazzatrici</t>
  </si>
  <si>
    <t>SMALTIMENTO - RECUPERO RIFIUTI VERDI DA MANUTENZIONE GIARDINI</t>
  </si>
  <si>
    <t>SMALTIMENTO INERTI</t>
  </si>
  <si>
    <t>FORNITURA RICAMBI</t>
  </si>
  <si>
    <t>FORNITURA PRODOTTI TECNICI PER OFFICINA, IMPIANTI LAVAGGIO E PULIZIA SPAZI PUBBLICI</t>
  </si>
  <si>
    <t>RECUPERO MATERIE PLASTICHE</t>
  </si>
  <si>
    <t>LAVAGGIO ATTREZZATURE PER LA RD</t>
  </si>
  <si>
    <t>SERVIZI AUSILIARI (ABBANDONATI)</t>
  </si>
  <si>
    <t>Pulizia fosse settiche parchi</t>
  </si>
  <si>
    <t>RIGIOCHIAMO progetto per Linea Verde</t>
  </si>
  <si>
    <t xml:space="preserve">Valutazione stress correlato </t>
  </si>
  <si>
    <t>Riparazione lettori fuori uso</t>
  </si>
  <si>
    <t>Manutenzione annuale impianto idraulico c/o sede</t>
  </si>
  <si>
    <t>Fornitura annuali estive</t>
  </si>
  <si>
    <t>Manutenzione presidi antincendio</t>
  </si>
  <si>
    <t>Eccedenze copie b/n stampante</t>
  </si>
  <si>
    <t>Abbattimento alberature c/o Comune di Pordenone</t>
  </si>
  <si>
    <t>Stampa libretto automezzi aziendali</t>
  </si>
  <si>
    <t>Fornitura formulari rifiuti</t>
  </si>
  <si>
    <t>Corso per preposti FRUCCO</t>
  </si>
  <si>
    <t>Decespugliamento bordi strada</t>
  </si>
  <si>
    <t>Manutenzione sede GEA (III lotto)</t>
  </si>
  <si>
    <t>Manutenzione roseto Mira e manutenzione Parco Querini (I lotto + II lotto)</t>
  </si>
  <si>
    <t>Premio polizza inc/fur/kasko auto</t>
  </si>
  <si>
    <t>Progetto informativo e di comunicazione ambientale_Servizi su attività GEA nei notiziari de IL13 TV</t>
  </si>
  <si>
    <t>Assistenza triennale assistenza tecnica "Formula Cover On site"</t>
  </si>
  <si>
    <t xml:space="preserve"> 
Ripristino aiuole Piazza Risorgimento e aiuole Teatro Verdi in viale Martelli PN</t>
  </si>
  <si>
    <t>Fornitura anticalcare</t>
  </si>
  <si>
    <t>Fornitura pitture/vernici</t>
  </si>
  <si>
    <t>Formazione corretta gestione dei rifiuti</t>
  </si>
  <si>
    <t>Fornitura corteccia</t>
  </si>
  <si>
    <t>Asporto e smaltimento acque lavaggio</t>
  </si>
  <si>
    <t>Selezione addetto raccolgitore profilo "J" CCNL UTILITALIA</t>
  </si>
  <si>
    <t xml:space="preserve">Intervento riparazione trattrice Fendt 311 (perdita acqua) </t>
  </si>
  <si>
    <t xml:space="preserve">Fornitura pezzi di ricambio cassonetti RD 3200 </t>
  </si>
  <si>
    <t>Servizio di allestimento e manutenzione aiuole fiorite</t>
  </si>
  <si>
    <t>Manutenzione annuale impianti irrigazione c/o sede GEA</t>
  </si>
  <si>
    <t>Manutenzione annuale impianti irrigazione c/o aiuole e rotonde Comune di Pordenone</t>
  </si>
  <si>
    <t>1. Igreen Project; 2. Arbotech; 3. Il Girasole; 4. Trevisan srl; 5. Viridis Soc. Cooperativa; 6. Vivai Toffoli Azienda Agricola; 7. Il Giardino di De Prà.</t>
  </si>
  <si>
    <t>1. Trevisan srl; 2. Il Giardino di De Prà; 3. Vivai Toffoli Azienda Agricola.</t>
  </si>
  <si>
    <t>1. IGREENPROJECT; 2. IL GIARDINO SNC; 3. STUDIO PAOLO PIETROBON.</t>
  </si>
  <si>
    <t>1. LINEA STRADALE; 2. CCAG CROTTI; 3. AEBI SCHMIDT; 4. ECOMON; 5. MT ECOSERVICE; 6. DONDI; 7. TECNOMOTOSCOPE; 8. TS GENERAL SERVICE.</t>
  </si>
  <si>
    <t>1. LINEA STRADALE; 2. TS GENERAL SERVICE; 3. AEBI SCHMIDT; 4. ECOMON; 5. MT ECOSERVICE.</t>
  </si>
  <si>
    <t>1. MODANESE OLINDO; 2.FLORICOLTURA DANIELA.</t>
  </si>
  <si>
    <t>1. BIOGIARDINO; 2. IL GIARDINO.</t>
  </si>
  <si>
    <t>1. VIVAI TOFFOLI; 2. DE NARDI &amp; VECCHIATO; 3. FURLANETTO; 4. IL GIRASOLE; 5. PARUTTO SRL; 6. TREVISAN SRL; 7. VIRIDIS; 8. VIVAI D'ANDREIS.</t>
  </si>
  <si>
    <t xml:space="preserve"> 1. DE NARDI &amp; VECCHIATO; 2. VIVAI D'ANDREIS; 3. FURLANETTO; 4. TREVISAN SRL; 5. VIRIDIS; 6. VIVAI TOFFOLI.</t>
  </si>
  <si>
    <t>1. AL CILIEGIO; 2. VIVAI TOFFOLI; 3. BIOGIARDINO; 4. IL GIARDINO; 5. TREVISAN.</t>
  </si>
  <si>
    <t>1. VIVAI TOFFOLI; 2. IL GIARDINO.</t>
  </si>
  <si>
    <t>1. VIVAI TOFFOLI; 2. IL GIARDINO; 3. AL CILIEGIO; 4. BIOGIARDINO.</t>
  </si>
  <si>
    <t>1. AL MULINO DI ROVER OMAR; 2. VEN.CO SRL; 3. COLOR DIFFUSION.</t>
  </si>
  <si>
    <t>1. AGRIT SNC; 2. AL MULINO DI OMAR ROVER; 3. CONSORZIO AGRARIO FVG; 4. MANIAGREEN SNC; 5. TECNOGREEN SNC.</t>
  </si>
  <si>
    <t>1. AL MULINO DI ROVER OMAR; 2. CONSORZIO AGRARIO FVG</t>
  </si>
  <si>
    <t>1. ISPEF SRL; 2. ECOSERVICE; 3.DE LUCA SERVIZI.</t>
  </si>
  <si>
    <t>1. ISPEF SRL</t>
  </si>
  <si>
    <t>1. UMANA SRL; 2. MANPOWER SPA.</t>
  </si>
  <si>
    <t>1.UMANA SRL; 2. MANPOWER SPA.</t>
  </si>
  <si>
    <t>1. CIMMINO ANDREA; 2. ECOSISTEMA POLETTO SNC; 3. IL GIARDINO DI DE PRA; 4. TREVISAN SRL; 5.FLORICOLTURA DANIELA; 6. VIVAI TOFFOLI; 7. COOP NONCELLO; 8. AL CILIEGIO 9. COOPERATIVA OPERA SACRA FAMIGLIA.</t>
  </si>
  <si>
    <t>1. VIVAI TOFFOLI; 2. COOP NONCELLO; 3.OPERA SACRA FAMIGLIA.</t>
  </si>
  <si>
    <t>Incarico ridisegno struttura organizzativa e revisione mansionario</t>
  </si>
  <si>
    <t>2019/LT/U/210</t>
  </si>
  <si>
    <t>ZAC278C662</t>
  </si>
  <si>
    <t>03256530266</t>
  </si>
  <si>
    <t>13.03</t>
  </si>
  <si>
    <t>Fornitura big-bags</t>
  </si>
  <si>
    <t>2019/LT/U/212</t>
  </si>
  <si>
    <t>ZD2278D77D</t>
  </si>
  <si>
    <t>2019/LT/U/217</t>
  </si>
  <si>
    <t>Z982795DDE</t>
  </si>
  <si>
    <t>00916360324</t>
  </si>
  <si>
    <t>14.03</t>
  </si>
  <si>
    <t>Relazione-studio modalità progettuale e realizzative nuova rete piezometrica discariche Vallenoncello</t>
  </si>
  <si>
    <t>2019/LT/U/221</t>
  </si>
  <si>
    <t xml:space="preserve"> 
Z3B279C443</t>
  </si>
  <si>
    <t>AFFIDAMENTI DIRETTO</t>
  </si>
  <si>
    <t>18.03</t>
  </si>
  <si>
    <t>Asseverazione crediti-debiti Comuni soci</t>
  </si>
  <si>
    <t>2019/LT/U/227</t>
  </si>
  <si>
    <t>Z6327AAF92</t>
  </si>
  <si>
    <t>AR.MA VIVAI</t>
  </si>
  <si>
    <t>2019/LT/U/232</t>
  </si>
  <si>
    <t>Z8327B01BB</t>
  </si>
  <si>
    <t>21.03</t>
  </si>
  <si>
    <t>Pacchetto ore assistenza on site 2019</t>
  </si>
  <si>
    <t>2019/LT/U/233</t>
  </si>
  <si>
    <t>Z9627B01F3</t>
  </si>
  <si>
    <t>ASSIDAMENTO DIRETTO</t>
  </si>
  <si>
    <t>Fornitura buste personalizzate con finestra</t>
  </si>
  <si>
    <t>2019/LT/U/234</t>
  </si>
  <si>
    <t>ZDA27B1C1F</t>
  </si>
  <si>
    <t>Fornitura piante myosotis</t>
  </si>
  <si>
    <t>2019/LT/U/235</t>
  </si>
  <si>
    <t>Z1127B2F7B</t>
  </si>
  <si>
    <t>Sfalcio aree piane e inclinate discariche Pordenone</t>
  </si>
  <si>
    <t>2019/LT/U/238</t>
  </si>
  <si>
    <t>Z2227B3FD4</t>
  </si>
  <si>
    <t>2019/LT/U/237</t>
  </si>
  <si>
    <t>Z5527B40D4</t>
  </si>
  <si>
    <t>Manutenzione straordinaria impianto gestione percolato vecchia discarica</t>
  </si>
  <si>
    <t>2019/LT/U/246</t>
  </si>
  <si>
    <t>ZFA27BB2EA</t>
  </si>
  <si>
    <t>AON - GENERALI</t>
  </si>
  <si>
    <t>25.03</t>
  </si>
  <si>
    <t>2019/LT/U/253</t>
  </si>
  <si>
    <t>Z9C27CAF0D</t>
  </si>
  <si>
    <t>TELEPORDENONE</t>
  </si>
  <si>
    <t xml:space="preserve">04257750930 </t>
  </si>
  <si>
    <t>2019/LT/U/255</t>
  </si>
  <si>
    <t>Z3F27CE858</t>
  </si>
  <si>
    <t>BOTTOS &amp; FIGLI</t>
  </si>
  <si>
    <t>01154510935</t>
  </si>
  <si>
    <t>29.03</t>
  </si>
  <si>
    <t>Fornitura griglia per il lavaggio</t>
  </si>
  <si>
    <t>2019/PEC/U/21</t>
  </si>
  <si>
    <t>7799345F16</t>
  </si>
  <si>
    <t>Sfalcio tappeti erbosi aree verdi Comune PN</t>
  </si>
  <si>
    <t>2019/LT/U/260</t>
  </si>
  <si>
    <t>Z8E27D4C13</t>
  </si>
  <si>
    <t>NUOVA C.PLASTICA</t>
  </si>
  <si>
    <t>02085101208</t>
  </si>
  <si>
    <t>01.04</t>
  </si>
  <si>
    <t>Fornitura olivie e imbuti RD oli vegetali</t>
  </si>
  <si>
    <t>2019/LT/U/263</t>
  </si>
  <si>
    <t>Z2427D780F</t>
  </si>
  <si>
    <t>Fornitura hardware per digitalizzazione firma sportello</t>
  </si>
  <si>
    <t>2019/LT/U/264</t>
  </si>
  <si>
    <t>Z3427D7C5F</t>
  </si>
  <si>
    <t>PRECO SYSTEM SRL</t>
  </si>
  <si>
    <t>Fornitura fioriere in plastica riciclata</t>
  </si>
  <si>
    <t>2019/LT/U/270</t>
  </si>
  <si>
    <t>Z9627EB901</t>
  </si>
  <si>
    <t>Smaltimento rifiuti speciali pericolosi</t>
  </si>
  <si>
    <t>2019/LT/U/269</t>
  </si>
  <si>
    <t>Z5C27ECEA1</t>
  </si>
  <si>
    <t xml:space="preserve">UNICA </t>
  </si>
  <si>
    <t>Valutazione rischio esposizione campi elettromagnetici</t>
  </si>
  <si>
    <t>2019/LT/U/275</t>
  </si>
  <si>
    <t>Z6B27F4177</t>
  </si>
  <si>
    <t>08.04</t>
  </si>
  <si>
    <t>Trattamenti cipressi cimiteri e querce Centro commerciale PN</t>
  </si>
  <si>
    <t>2019/LT/U/267</t>
  </si>
  <si>
    <t>Z4528013D4</t>
  </si>
  <si>
    <t>01683400939</t>
  </si>
  <si>
    <t>AFFIDAMENTO DIRETTO (Affidamento ai sensi della convenzione triennale di data 04.04.2019)</t>
  </si>
  <si>
    <t>Manutenzione aiuole e aree verdi PN</t>
  </si>
  <si>
    <t>2019/LT/U/298</t>
  </si>
  <si>
    <t>ZB52805D28</t>
  </si>
  <si>
    <t>PRESOT LIVIO</t>
  </si>
  <si>
    <t>00409850930</t>
  </si>
  <si>
    <t>12.04</t>
  </si>
  <si>
    <t>Ripristino funzionamento cancello parco Cimolai</t>
  </si>
  <si>
    <t>2019/LT/U/300</t>
  </si>
  <si>
    <t>ZBB28063AD</t>
  </si>
  <si>
    <t>SECURITY BUILDING SERVICE - SPIDER LINEE VITA</t>
  </si>
  <si>
    <t>Manutenzione linee vita sede</t>
  </si>
  <si>
    <t>2019/LT/U/304</t>
  </si>
  <si>
    <t>Z78280EB8D</t>
  </si>
  <si>
    <t>15.04</t>
  </si>
  <si>
    <t>Inserzione auguri Pasqua 2019 "Il Popolo"</t>
  </si>
  <si>
    <t>2019/LT/U/308</t>
  </si>
  <si>
    <t>Z3B2810D1D</t>
  </si>
  <si>
    <t>Potatura pioppo Imbarcadero Noncello</t>
  </si>
  <si>
    <t>2019/LT/U/309</t>
  </si>
  <si>
    <t>Z072810DCE</t>
  </si>
  <si>
    <t>Fornitura ricambi verde</t>
  </si>
  <si>
    <t>2019/LT/U/312</t>
  </si>
  <si>
    <t>Z55281A927</t>
  </si>
  <si>
    <t>2019/LT/U/313</t>
  </si>
  <si>
    <t>Z40281D775</t>
  </si>
  <si>
    <t>03171510278</t>
  </si>
  <si>
    <t>Servizio di individuazione candidature Responsabile del personale</t>
  </si>
  <si>
    <t>2019/LT/U/316</t>
  </si>
  <si>
    <t>Z7A2821B0E</t>
  </si>
  <si>
    <t>LINEA STRADALE SRL</t>
  </si>
  <si>
    <t xml:space="preserve">03280400130 </t>
  </si>
  <si>
    <t>19.04</t>
  </si>
  <si>
    <t xml:space="preserve">Fornitura spazzole </t>
  </si>
  <si>
    <t>2019/LT/U/323</t>
  </si>
  <si>
    <t>ZEA2826E30</t>
  </si>
  <si>
    <t>23.04</t>
  </si>
  <si>
    <t>Servizio sfalcio cigli con braccio</t>
  </si>
  <si>
    <t>1. ECO-SERVICE; 2. AR.MA VIVAI.</t>
  </si>
  <si>
    <t>1. VIRIDIS; 2. ECO-SERVICE.</t>
  </si>
  <si>
    <t>1. ECO-SERVICE; 2. AR.MA VIVAI; 3. IDEAL SERVICE; 4. TREVISAN SRL.</t>
  </si>
  <si>
    <t>1. OLTRE LA SORGENTE; 2. COOP NONCELLO; 3. CSA CONEGLIANO; 4. I TIGLI 2.</t>
  </si>
  <si>
    <t>1. COOP NONCELLO.</t>
  </si>
  <si>
    <t>1. UMANA SPA; 2. MANPOWER.</t>
  </si>
  <si>
    <t>1. UMANA.</t>
  </si>
  <si>
    <t>1. VIRIDIS; 2. ARMA VIVAI; 3. TREVISAN; 4. FURLANETTO; 5. ECOSERVICE.</t>
  </si>
  <si>
    <t>1. VIRIDIS; 2. ARMA VIVIAI; 3. FURLANETTO; 4. ECOSERVICE.</t>
  </si>
  <si>
    <t>2019/LT/U/303</t>
  </si>
  <si>
    <t>2019/LT/U/333</t>
  </si>
  <si>
    <t>2019/LT/U/338</t>
  </si>
  <si>
    <t>2019/LT/U/339</t>
  </si>
  <si>
    <t>2019/LT/U/346</t>
  </si>
  <si>
    <t>-</t>
  </si>
  <si>
    <t>2019/LT/U/356</t>
  </si>
  <si>
    <t>2019/LT/U/361</t>
  </si>
  <si>
    <t>2019/LT/U/362</t>
  </si>
  <si>
    <t>2019/LT/U/364</t>
  </si>
  <si>
    <t>2019/LT/U/377</t>
  </si>
  <si>
    <t>2019/LT/U/380</t>
  </si>
  <si>
    <t>DARDO DI SANDRO FORGIA</t>
  </si>
  <si>
    <t>ING. GABRIELE INDOVINA</t>
  </si>
  <si>
    <t>NET4 MARKET</t>
  </si>
  <si>
    <t xml:space="preserve">PRESOT LIVIO </t>
  </si>
  <si>
    <t>UTENSILVITERIA</t>
  </si>
  <si>
    <t xml:space="preserve">01633210305 </t>
  </si>
  <si>
    <t>02145560302</t>
  </si>
  <si>
    <t>02362600344</t>
  </si>
  <si>
    <t xml:space="preserve">01024820936 </t>
  </si>
  <si>
    <t>30.04</t>
  </si>
  <si>
    <t>03.05</t>
  </si>
  <si>
    <t>08.05</t>
  </si>
  <si>
    <t>13.05</t>
  </si>
  <si>
    <t>22.05</t>
  </si>
  <si>
    <t>Servizio vuotatura cassonetti stradali verde</t>
  </si>
  <si>
    <t>Serivizio derattizzazione e disinfestazione sedi/impianti/CDR GEA</t>
  </si>
  <si>
    <t>Diserbo cimiteri Pordenone</t>
  </si>
  <si>
    <t>Fornitura kit pannelli</t>
  </si>
  <si>
    <t>Premio RCA</t>
  </si>
  <si>
    <t>Premio CUT furto/incendio</t>
  </si>
  <si>
    <t>Piattaforma E-Procurement GEA</t>
  </si>
  <si>
    <t>Ripristino funzionamento cancelli Parco Cimolai e Reghena</t>
  </si>
  <si>
    <t>Pratica iscrizione Agenzia Entrate Albo gestori e mezzi (2 comodato/1 locazione)</t>
  </si>
  <si>
    <t>Polizza inc/furto auto</t>
  </si>
  <si>
    <t xml:space="preserve">Polizza libro matricola auto </t>
  </si>
  <si>
    <t>Fornitura materiale verde</t>
  </si>
  <si>
    <t>Fornitura materiale officina</t>
  </si>
  <si>
    <t>1. VIVAI TOFFOLI; 2. IL GIARDINO DI DE PRA; 3. IL GIRASOLE; 4. TREVISAN; 5. VIRIDIS.</t>
  </si>
  <si>
    <t>1. ARTCO; 2. FIORESE ECOLOGIA; 3. MORETTO; 4. ISPEF; 5. SNUA.</t>
  </si>
  <si>
    <t>1. SNUA</t>
  </si>
  <si>
    <t>785305954B</t>
  </si>
  <si>
    <t>ZC12836FC9</t>
  </si>
  <si>
    <t>Z02283D833</t>
  </si>
  <si>
    <t>ZE0283E208</t>
  </si>
  <si>
    <t>ZBE284DABB</t>
  </si>
  <si>
    <t>7899793B67</t>
  </si>
  <si>
    <t>Z0A2851225</t>
  </si>
  <si>
    <t>Z6B2860303</t>
  </si>
  <si>
    <t>Z3D2871BC6</t>
  </si>
  <si>
    <t>Z452871BF8</t>
  </si>
  <si>
    <t>ZAC2872324</t>
  </si>
  <si>
    <t>Z6E28867A2</t>
  </si>
  <si>
    <t>Z7628867D4</t>
  </si>
  <si>
    <t>ZE5288D916</t>
  </si>
  <si>
    <t>Z28288DF03</t>
  </si>
  <si>
    <t>2019/LT/U/390</t>
  </si>
  <si>
    <t>2019/LT/U/399</t>
  </si>
  <si>
    <t>2019/LT/U/400</t>
  </si>
  <si>
    <t>2019/LT/U/406</t>
  </si>
  <si>
    <t>2019/LT/U/415</t>
  </si>
  <si>
    <t>2019/LT/U/417</t>
  </si>
  <si>
    <t>2019/LT/U/418</t>
  </si>
  <si>
    <t>2019/LT/U/428</t>
  </si>
  <si>
    <t>2019/LT/U/429</t>
  </si>
  <si>
    <t>2019/LT/U/430</t>
  </si>
  <si>
    <t>2019/LT/U/442</t>
  </si>
  <si>
    <t>2019/LT/U/443</t>
  </si>
  <si>
    <t>2019/LT/U/445</t>
  </si>
  <si>
    <t>2019/LT/U/447</t>
  </si>
  <si>
    <t>2019/LT/U/448</t>
  </si>
  <si>
    <t>2019/LT/U/462</t>
  </si>
  <si>
    <t>2019/LT/U/479</t>
  </si>
  <si>
    <t>2019/LT/U/478</t>
  </si>
  <si>
    <t>2019/LT/U/481</t>
  </si>
  <si>
    <t>2019/LT/U/483</t>
  </si>
  <si>
    <t>2019/LT/U/484</t>
  </si>
  <si>
    <t>2019/LT/U/489</t>
  </si>
  <si>
    <t>2019/LT/U/490</t>
  </si>
  <si>
    <t>2019/LT/U/494</t>
  </si>
  <si>
    <t>2019/LT/U/499</t>
  </si>
  <si>
    <t>2019/LT/U/506</t>
  </si>
  <si>
    <t>2019/LT/U/508</t>
  </si>
  <si>
    <t>ZB1289C70D</t>
  </si>
  <si>
    <t>Z9428A36DA</t>
  </si>
  <si>
    <t>Z8C28A4A44</t>
  </si>
  <si>
    <t>ZE728B182E</t>
  </si>
  <si>
    <t>ZA228B1931</t>
  </si>
  <si>
    <t>Z9A28B1AF5</t>
  </si>
  <si>
    <t>Z7A28B530B</t>
  </si>
  <si>
    <t>Z3C28C51EC</t>
  </si>
  <si>
    <t>ZCE28C520E</t>
  </si>
  <si>
    <t>Z6528C5230</t>
  </si>
  <si>
    <t>Z7B28D116D</t>
  </si>
  <si>
    <t>ZCD28D3E14</t>
  </si>
  <si>
    <t>Z8528D7726</t>
  </si>
  <si>
    <t>Z2528DBC61</t>
  </si>
  <si>
    <t>ZF628DC6A1</t>
  </si>
  <si>
    <t>ZD928E4428</t>
  </si>
  <si>
    <t>ZB928E5310</t>
  </si>
  <si>
    <t>Z7E2900C0F</t>
  </si>
  <si>
    <t>795870966E</t>
  </si>
  <si>
    <t>ZC42901329</t>
  </si>
  <si>
    <t>ZE129028B4</t>
  </si>
  <si>
    <t>Z3529048C8</t>
  </si>
  <si>
    <t>Z96290E74A</t>
  </si>
  <si>
    <t>ZAB29127C7</t>
  </si>
  <si>
    <t>Z7E29176D5</t>
  </si>
  <si>
    <t>ZA7291EDBC</t>
  </si>
  <si>
    <t>Z972928551</t>
  </si>
  <si>
    <t>ZC229295CF</t>
  </si>
  <si>
    <t>GATTI ENRICO</t>
  </si>
  <si>
    <t>AON SPA - AIG</t>
  </si>
  <si>
    <t>BELLIDEA</t>
  </si>
  <si>
    <t>SON.GEO SRL</t>
  </si>
  <si>
    <t>TIME SOLUTION</t>
  </si>
  <si>
    <t>GASTRONOMIA SAN MARCO</t>
  </si>
  <si>
    <t>UNIS&amp;F</t>
  </si>
  <si>
    <t>PADANA SERVICE UNIPERSONALE</t>
  </si>
  <si>
    <t>GTTNRC47E03B729O</t>
  </si>
  <si>
    <t>01375850938</t>
  </si>
  <si>
    <t xml:space="preserve">01992630283 </t>
  </si>
  <si>
    <t>01295970931</t>
  </si>
  <si>
    <t>04054170289</t>
  </si>
  <si>
    <t>1. LEGNOLANDIA; 2. HOLZ; 3. CHERUBIN.</t>
  </si>
  <si>
    <t>29.05</t>
  </si>
  <si>
    <t>10.06</t>
  </si>
  <si>
    <t>14.06</t>
  </si>
  <si>
    <t>17.06</t>
  </si>
  <si>
    <t>27.06</t>
  </si>
  <si>
    <t>28.06</t>
  </si>
  <si>
    <t>03.07</t>
  </si>
  <si>
    <t>08.07</t>
  </si>
  <si>
    <t>Fornitura etichette adesive</t>
  </si>
  <si>
    <t>Lavori cabina elettrica discarica - intervento richiesto E-distribuzione</t>
  </si>
  <si>
    <t>Apertura e gestione CDR Roveredo in Piano "Puliamo Roveredo"</t>
  </si>
  <si>
    <t>Verifica pozzetti percolato discarica</t>
  </si>
  <si>
    <t>Fornitura tavolame aree verdi</t>
  </si>
  <si>
    <t>Sfalcio cigli stradali</t>
  </si>
  <si>
    <t>Ripristino area verde villa Cattaneo</t>
  </si>
  <si>
    <t>Fornitura pettorine</t>
  </si>
  <si>
    <t>Fornitura PC aziendale</t>
  </si>
  <si>
    <t>Stampa comunicazione grafica raccolta Cordenons 2019</t>
  </si>
  <si>
    <t>Distribuzione Opuscoli Cordenons 2019 cambio frequenza servizio secco</t>
  </si>
  <si>
    <t>Ritiro carta/cartone utenze non domestiche Prata di Pordenone (gennaio-giugno 2019)</t>
  </si>
  <si>
    <t>Indagini geognostiche per realizzare pozzi piezometrici c/o discarica</t>
  </si>
  <si>
    <t>Servizio di manutenzione hardware aziendale</t>
  </si>
  <si>
    <t>Servizio catering Convegno c/o sede GEA</t>
  </si>
  <si>
    <t>Noleggio semestrale spazzatrice</t>
  </si>
  <si>
    <t>Servizio di raccolta, trasporto e smaltimento RSU e assimilati II semestre Comune San Quirino</t>
  </si>
  <si>
    <t>Fornitura fioriere stagionali</t>
  </si>
  <si>
    <t>Fornitura contenitori RD</t>
  </si>
  <si>
    <t>Iscrizione c/o Albo gestori ambientali spazzatrice a noleggio</t>
  </si>
  <si>
    <t>Corso Dirigenti per la sicurezza</t>
  </si>
  <si>
    <t>Verifica periodica sollevatori discarica</t>
  </si>
  <si>
    <t>Locazione operativa all inclusive 36 mesi stampante multifunzione</t>
  </si>
  <si>
    <t>2019/LT/U/515</t>
  </si>
  <si>
    <t>2019/LT/U/518</t>
  </si>
  <si>
    <t>2019/LT/U/519</t>
  </si>
  <si>
    <t>2019/LT/U/522</t>
  </si>
  <si>
    <t>2019/LT/U/525</t>
  </si>
  <si>
    <t>2019/LT/U/530</t>
  </si>
  <si>
    <t>2019/LT/U/531</t>
  </si>
  <si>
    <t>2019/LT/U/529</t>
  </si>
  <si>
    <t>2019/LT/U/538</t>
  </si>
  <si>
    <t>2019/LT/U/539</t>
  </si>
  <si>
    <t>2019/LT/U/546</t>
  </si>
  <si>
    <t>2019/LT/U/550</t>
  </si>
  <si>
    <t>2019/LT/U/553</t>
  </si>
  <si>
    <t>2019/LT/U/560</t>
  </si>
  <si>
    <t>2019/LT/U/567</t>
  </si>
  <si>
    <t>2019/LT/U/569</t>
  </si>
  <si>
    <t>2019/LT/U/570</t>
  </si>
  <si>
    <t>2019/LT/U/574</t>
  </si>
  <si>
    <t>2019/LT/U/579</t>
  </si>
  <si>
    <t>2019/LT/U/580</t>
  </si>
  <si>
    <t>2019/LT/U/582</t>
  </si>
  <si>
    <t>2019/LT/U/583</t>
  </si>
  <si>
    <t>2019/LT/U/586</t>
  </si>
  <si>
    <t>2019/LT/U/593</t>
  </si>
  <si>
    <t>2019/LT/U/599</t>
  </si>
  <si>
    <t>2019/LT/U/603</t>
  </si>
  <si>
    <t>2019/LT/U/605</t>
  </si>
  <si>
    <t>2019/LT/U/610</t>
  </si>
  <si>
    <t>2019/LT/U/612</t>
  </si>
  <si>
    <t>2019/LT/U/613</t>
  </si>
  <si>
    <t>2019/LT/U/614</t>
  </si>
  <si>
    <t>2019/LT/U/615</t>
  </si>
  <si>
    <t>2019/LT/U/618</t>
  </si>
  <si>
    <t>2019/LT/U/639</t>
  </si>
  <si>
    <t>2019/LT/U/646</t>
  </si>
  <si>
    <t>2019/LT/U/648</t>
  </si>
  <si>
    <t>2019/LT/U/649</t>
  </si>
  <si>
    <t>2019/LT/U/650</t>
  </si>
  <si>
    <t>2019/LT/U/653</t>
  </si>
  <si>
    <t>2019/LT/U/657</t>
  </si>
  <si>
    <t>2019/LT/U/659</t>
  </si>
  <si>
    <t>2019/LT/U/670</t>
  </si>
  <si>
    <t>2019/LT/U/671</t>
  </si>
  <si>
    <t>2019/LT/U/673</t>
  </si>
  <si>
    <t>2019/LT/U/674</t>
  </si>
  <si>
    <t>2019/LT/U/683</t>
  </si>
  <si>
    <t>2019/LT/U/684</t>
  </si>
  <si>
    <t>2019/LT/U/685</t>
  </si>
  <si>
    <t>2019/LT/U/690</t>
  </si>
  <si>
    <t>2019/LT/U/691</t>
  </si>
  <si>
    <t>2019/LT/U/694</t>
  </si>
  <si>
    <t>2019/LT/U/697</t>
  </si>
  <si>
    <t>2019/LT/U/704</t>
  </si>
  <si>
    <t>2019/LT/U/711</t>
  </si>
  <si>
    <t>BOER GROUP</t>
  </si>
  <si>
    <t>AZ. AGR. ORTOFLORICOLTURA  MODANESE OLINDO</t>
  </si>
  <si>
    <t xml:space="preserve">BULLONERIA FRIULANA SRL </t>
  </si>
  <si>
    <t>MAGGIOLI</t>
  </si>
  <si>
    <t>IL GIRASOLE</t>
  </si>
  <si>
    <t xml:space="preserve">AL CILIEGIO </t>
  </si>
  <si>
    <t>GSE SRL - QUI MAGAZINE</t>
  </si>
  <si>
    <t>VEN.CO SRL</t>
  </si>
  <si>
    <t>AUTOIDEA SRL</t>
  </si>
  <si>
    <t>MARCOLIN COVERING</t>
  </si>
  <si>
    <t xml:space="preserve">MY PEST CONTROL </t>
  </si>
  <si>
    <t>CHELAB</t>
  </si>
  <si>
    <t>ACHAB SRL</t>
  </si>
  <si>
    <t>TECNODATA</t>
  </si>
  <si>
    <t>Z602937956</t>
  </si>
  <si>
    <t>ZCC293BEA5</t>
  </si>
  <si>
    <t>ZD1293BF03</t>
  </si>
  <si>
    <t>Z8E293C286</t>
  </si>
  <si>
    <t>Z29293F6B8</t>
  </si>
  <si>
    <t>Z90294804B</t>
  </si>
  <si>
    <t>ZDE29480BA</t>
  </si>
  <si>
    <t>Z5829480E3</t>
  </si>
  <si>
    <t>Z392955C00</t>
  </si>
  <si>
    <t>Z342957425</t>
  </si>
  <si>
    <t>Z9A2969180</t>
  </si>
  <si>
    <t>Z1E296E3C6</t>
  </si>
  <si>
    <t>Z1E2972090</t>
  </si>
  <si>
    <t>ZA9297A61D</t>
  </si>
  <si>
    <t>Z2529839E2</t>
  </si>
  <si>
    <t>ZD529857AC</t>
  </si>
  <si>
    <t>Z8529858A9</t>
  </si>
  <si>
    <t>ZEC298C8BE</t>
  </si>
  <si>
    <t>ZA92991AB1</t>
  </si>
  <si>
    <t>ZD52991BC4</t>
  </si>
  <si>
    <t>Z1B2991C9E</t>
  </si>
  <si>
    <t>Z0B2991D35</t>
  </si>
  <si>
    <t>ZC6299586F</t>
  </si>
  <si>
    <t>ZEC299CD8C</t>
  </si>
  <si>
    <t>ZBF29A6332</t>
  </si>
  <si>
    <t>Z6429A8E52</t>
  </si>
  <si>
    <t>Z7D29A8F2D</t>
  </si>
  <si>
    <t>ZB829AD115</t>
  </si>
  <si>
    <t>Z7929B1662</t>
  </si>
  <si>
    <t>Z2D29B167D</t>
  </si>
  <si>
    <t>Z0D29B6EEE</t>
  </si>
  <si>
    <t>Z8329B9E6C</t>
  </si>
  <si>
    <t>ZA029BDA34</t>
  </si>
  <si>
    <t>Z2829EC846</t>
  </si>
  <si>
    <t>Z9A29FB0FA</t>
  </si>
  <si>
    <t>Z2C29FBC82</t>
  </si>
  <si>
    <t>Z5729FBD50</t>
  </si>
  <si>
    <t>ZE929FBD72</t>
  </si>
  <si>
    <t>ZB12A01066</t>
  </si>
  <si>
    <t>ZDE2A011BE</t>
  </si>
  <si>
    <t>Z032A035D2</t>
  </si>
  <si>
    <t>Z982A20395</t>
  </si>
  <si>
    <t>Z782A203C8</t>
  </si>
  <si>
    <t>Z952A2466D</t>
  </si>
  <si>
    <t>ZC22A28C67</t>
  </si>
  <si>
    <t>Z342A3621C</t>
  </si>
  <si>
    <t>Z7E2A36272</t>
  </si>
  <si>
    <t>ZA02A362C09</t>
  </si>
  <si>
    <t>Z4F2A41ADA</t>
  </si>
  <si>
    <t>Z252A42033</t>
  </si>
  <si>
    <t>Z8B2A462E9</t>
  </si>
  <si>
    <t> Z352A4C163</t>
  </si>
  <si>
    <t>Z282A5DE24</t>
  </si>
  <si>
    <t>Z552A67B61</t>
  </si>
  <si>
    <t xml:space="preserve">01181680263 </t>
  </si>
  <si>
    <t xml:space="preserve">00232470930 </t>
  </si>
  <si>
    <t>02066400405</t>
  </si>
  <si>
    <t>02758140301</t>
  </si>
  <si>
    <t>06224160017</t>
  </si>
  <si>
    <t>IT01814100937</t>
  </si>
  <si>
    <t>01667220931</t>
  </si>
  <si>
    <t xml:space="preserve">04193810274 </t>
  </si>
  <si>
    <t xml:space="preserve">01569250937 </t>
  </si>
  <si>
    <t>01500900269</t>
  </si>
  <si>
    <t>03552470266</t>
  </si>
  <si>
    <t>18.07</t>
  </si>
  <si>
    <t>22.07</t>
  </si>
  <si>
    <t>02.08</t>
  </si>
  <si>
    <t>05.08</t>
  </si>
  <si>
    <t>06.08</t>
  </si>
  <si>
    <t>19.08</t>
  </si>
  <si>
    <t>26.08</t>
  </si>
  <si>
    <t>02.09</t>
  </si>
  <si>
    <t>05.09</t>
  </si>
  <si>
    <t>06.09</t>
  </si>
  <si>
    <t>09.09</t>
  </si>
  <si>
    <t>11.09</t>
  </si>
  <si>
    <t>12.09</t>
  </si>
  <si>
    <t>02.10</t>
  </si>
  <si>
    <t>03.10</t>
  </si>
  <si>
    <t>10.10</t>
  </si>
  <si>
    <t>11.10</t>
  </si>
  <si>
    <t>14.10</t>
  </si>
  <si>
    <t>16.10</t>
  </si>
  <si>
    <t>21.10</t>
  </si>
  <si>
    <t>28.10</t>
  </si>
  <si>
    <t>29.10</t>
  </si>
  <si>
    <t>Manutenzione impianto ad ossidazione e disoleatori 2019</t>
  </si>
  <si>
    <t xml:space="preserve">Manutenzione area verde presso caserma carabinieri Pordenone </t>
  </si>
  <si>
    <t>Fioriture autunnali</t>
  </si>
  <si>
    <t>Pulizia interna/esterna bidoncini umido e vetro PN-CRDS-RiP</t>
  </si>
  <si>
    <t>Servizio sfalcio Parco Marchi</t>
  </si>
  <si>
    <t>Apertura/chiusura parchi PN + discarica (luglio-dicembre)</t>
  </si>
  <si>
    <t>Servizi ripristino tappeto erboso Parco San Valentino</t>
  </si>
  <si>
    <t>Fornitura adesivi VETRO - ORGANICO</t>
  </si>
  <si>
    <t>Ritiro carta/cartone utenze non domestiche Prata di Pordenone (luglio-dicembre 2019)</t>
  </si>
  <si>
    <t>Fornitura lettori</t>
  </si>
  <si>
    <t>Attività di assistenza e consulenza informatica, programmazione, traffico dati per SIM II semestre 2019</t>
  </si>
  <si>
    <t>Smaltimento soluzioni acquose di scarto 16 10 02</t>
  </si>
  <si>
    <t>Consulenza ambientale discarica terebrazione piezometri e georeferenziazione</t>
  </si>
  <si>
    <t>Abbonamento triennale Appalti e contratti on line</t>
  </si>
  <si>
    <t>Potatura 3 tigli v. Oderzo</t>
  </si>
  <si>
    <t>Potatura siepi</t>
  </si>
  <si>
    <t>Abbattimento bagolaro pericoloso e sfalcio v. Pirandello</t>
  </si>
  <si>
    <t>Sfalcio cigli strade grande scorrimento</t>
  </si>
  <si>
    <t>Analisi pozzi discarica e relazione</t>
  </si>
  <si>
    <t>Pulizia esterna olivie CRDS PN</t>
  </si>
  <si>
    <t>Redazionale notiziario Cordenons</t>
  </si>
  <si>
    <t>Fornitura attrezzature verde</t>
  </si>
  <si>
    <t>Fornitura sacchetti MUMA</t>
  </si>
  <si>
    <t>Fornitura materiale per pittura</t>
  </si>
  <si>
    <t>Fornitura sacchetti MUMA e SECCO</t>
  </si>
  <si>
    <t>Servizio prove di stabilità 2 esemplari arborei scuole via Noncello</t>
  </si>
  <si>
    <t>Controllo periodico imbracature</t>
  </si>
  <si>
    <t>Servizio agricoli comune CRDS</t>
  </si>
  <si>
    <t>Sfalcio cigli con braccio</t>
  </si>
  <si>
    <t>Pratica motorizzazione rinnovo garanzia finanziaria albo c/terzi</t>
  </si>
  <si>
    <t>Proroga al 31.12.2019 iscrizione c/o Albo gestori ambientali mezzi a metano (FM424ZV - FM182ZV - DW885MS)</t>
  </si>
  <si>
    <t>Fornitura contenitori /cassonetti</t>
  </si>
  <si>
    <t>Fornitura ricambio per linde H20 DI 350/03</t>
  </si>
  <si>
    <t>Fornitura pezzi di ricambio cassoni</t>
  </si>
  <si>
    <t>Smaltimento cassonetti combusti</t>
  </si>
  <si>
    <t>Dezanzarizzazione scuole PN</t>
  </si>
  <si>
    <t>Servizio raccolta e recupero rifiuti biodegradabili</t>
  </si>
  <si>
    <t>Analisi acque Ecocentri</t>
  </si>
  <si>
    <t>Proroga lavoro interinale - meccanico dal 09.09.2019 al 31.01.2020</t>
  </si>
  <si>
    <t>Selezione 3 addetto raccolgitore profilo "J" CCNL UTILITALIA</t>
  </si>
  <si>
    <t>Servizio allontanamento volatili piazza Lozer (Torre - PN)</t>
  </si>
  <si>
    <t>Fornitura terriccio annuali</t>
  </si>
  <si>
    <t xml:space="preserve">Realizzazione materiali e servizi per comunciare cambio frequenza secco zona quartieri Pordenone </t>
  </si>
  <si>
    <t>Manutenzione impianti condizionamento e riscaldamento</t>
  </si>
  <si>
    <t>Assistenza PEF 2020</t>
  </si>
  <si>
    <t>Invitati (4): 1.SARTORI AMBIENTE SRL; 2. MATTIUSSI ECOLOGIA SPA; 3. LADY PLASTIK; 4 JCOPLASTIC Offerenti (4): 1.SARTORI AMBIENTE SRL; 2. MATTIUSSI ECOLOGIA SPA; 3. LADY PLASTIK; 4 JCOPLASTIC</t>
  </si>
  <si>
    <t>1. AZ. AGR. MODANESE OLINDO; 2. FLORICOLTURA DANIELA.</t>
  </si>
  <si>
    <t xml:space="preserve">1.KARPOS; 2. OLTRE LA SORGENTE. </t>
  </si>
  <si>
    <t>1.KARPOS; 2. OLTRE LA SORGENTE.</t>
  </si>
  <si>
    <t>1. TREVISAN; 2. DE NARDI &amp; VECCHIATO; 3. IL GIRASOLE; 4. AL CILIEGIO.</t>
  </si>
  <si>
    <t>1. TREVISAN; 2. DE NARDI &amp; VECCHIATO; 3. IL GIRASOLE.</t>
  </si>
  <si>
    <t>1. TEMPOVERDE; 2. AGRARIA DI PORCIA.</t>
  </si>
  <si>
    <t>1. IBIPLAST; 2. PIPEPLASTIK; 3. LADY PLASTIK.</t>
  </si>
  <si>
    <t>1. H DOMICILIO; 2. LABORATORI GIUSTO; 3. INFERMIERE LP.</t>
  </si>
  <si>
    <t>1. AP-EC; 2. CHELAB; 3. INNOVAZIONE CHIMICA; 4. LABORATORIO ANALISI CHIMICHE GIUSTO; 5. NUOVA TECNOGEST.</t>
  </si>
  <si>
    <t xml:space="preserve">1. CHELAB; 2. INNOVAZIONE CHIMICA SRL; 3. NUOVA TECNOGEST. </t>
  </si>
  <si>
    <t>1. DA RE; 2. CEDA IMPIANTI.</t>
  </si>
  <si>
    <t>2019/LT/U/714</t>
  </si>
  <si>
    <t>2019/LT/U/715</t>
  </si>
  <si>
    <t>2019/LT/U/721</t>
  </si>
  <si>
    <t>2019/LT/U/722</t>
  </si>
  <si>
    <t>2019/LT/U/724</t>
  </si>
  <si>
    <t>2019/LT/U/726</t>
  </si>
  <si>
    <t>2019/LT/U/732</t>
  </si>
  <si>
    <t>2019/LT/U/733</t>
  </si>
  <si>
    <t>2019/LT/U/734</t>
  </si>
  <si>
    <t>2019/LT/U/738</t>
  </si>
  <si>
    <t>2019/LT/U/741</t>
  </si>
  <si>
    <t>2019/LT/U/745</t>
  </si>
  <si>
    <t>2019/LT/U/746</t>
  </si>
  <si>
    <t>2019/LT/U/749</t>
  </si>
  <si>
    <t>Z3C2A68E22</t>
  </si>
  <si>
    <t>ZCC2A68FB0</t>
  </si>
  <si>
    <t>ZA32A7295B</t>
  </si>
  <si>
    <t>Z6C2A74E7F</t>
  </si>
  <si>
    <t>Z292A78ECC</t>
  </si>
  <si>
    <t>Z302A820D0</t>
  </si>
  <si>
    <t>Z642A923F2</t>
  </si>
  <si>
    <t>ZAC2A93469</t>
  </si>
  <si>
    <t>ZBC2A934CD</t>
  </si>
  <si>
    <t>Z9B2AA1542</t>
  </si>
  <si>
    <t>Z362AA4392</t>
  </si>
  <si>
    <t>Z1D2AB2D0C</t>
  </si>
  <si>
    <t>ZF62AB3588</t>
  </si>
  <si>
    <t>Z2A2AB7EFD</t>
  </si>
  <si>
    <t xml:space="preserve">HOLDER </t>
  </si>
  <si>
    <t>KLEKOO SRL</t>
  </si>
  <si>
    <t>ACME SRL</t>
  </si>
  <si>
    <t>STUDIO VERDE SRL</t>
  </si>
  <si>
    <t>ELE.MANA SRL</t>
  </si>
  <si>
    <t>PC PLANET SERVICE</t>
  </si>
  <si>
    <t>ATOM DELIVERY SRL</t>
  </si>
  <si>
    <t>AVV. SINACORI</t>
  </si>
  <si>
    <t>03639860265</t>
  </si>
  <si>
    <t>01305480350</t>
  </si>
  <si>
    <t>03155900016</t>
  </si>
  <si>
    <t>01797880935</t>
  </si>
  <si>
    <t>03107800249</t>
  </si>
  <si>
    <t>02836060349</t>
  </si>
  <si>
    <t>01841910308</t>
  </si>
  <si>
    <t>01281780302</t>
  </si>
  <si>
    <t xml:space="preserve">Manutenzione periodica, tagliando e riparazione mezzi dedicati allo spazzamento stradale </t>
  </si>
  <si>
    <t xml:space="preserve">Manutenzione stazione meteo discarica </t>
  </si>
  <si>
    <t>Sviluppo e realizzazione APP MOCKUP grafico e assistenza ordinaria</t>
  </si>
  <si>
    <t>Manutenzione cancello</t>
  </si>
  <si>
    <t>Acquisto ovistop</t>
  </si>
  <si>
    <t>Monitoraggio alberi c/o Comune PN</t>
  </si>
  <si>
    <t>Audit energetico anno 2019</t>
  </si>
  <si>
    <t>Consegna attrezzature RD Comune di Cordenons</t>
  </si>
  <si>
    <t>Servizi informatici gestione/distribuzione contenitori c/o Comune di Cordenons</t>
  </si>
  <si>
    <t>Servizio pratiche fiscali e camerali anno 2019</t>
  </si>
  <si>
    <t>Distribuzione lettere quindicinale secco Zona Esterna Pordenone 2019</t>
  </si>
  <si>
    <t>Analisi contratto proroga</t>
  </si>
  <si>
    <t>Fornitura contenitori farmaci scaduti</t>
  </si>
  <si>
    <t>Consulenza controllo georeferenziazione nuovo piezometro discarica</t>
  </si>
  <si>
    <t xml:space="preserve">1. KLEKOO; 2. CRICKET; 3. WE DIGITAL. </t>
  </si>
  <si>
    <t>30.10</t>
  </si>
  <si>
    <t>31.01</t>
  </si>
  <si>
    <t>04.11</t>
  </si>
  <si>
    <t>05.11</t>
  </si>
  <si>
    <t>06.11</t>
  </si>
  <si>
    <t>11.11</t>
  </si>
  <si>
    <t>13.11</t>
  </si>
  <si>
    <t>14.11</t>
  </si>
  <si>
    <t>18.11</t>
  </si>
  <si>
    <t>OFFICE SOLUTIONS</t>
  </si>
  <si>
    <t>GREEN WORLD SRL</t>
  </si>
  <si>
    <t>JET SRLS</t>
  </si>
  <si>
    <t>AZ. AGR. LA CAMPANELLA</t>
  </si>
  <si>
    <t>MONDIALPOL</t>
  </si>
  <si>
    <t>8095598ACD</t>
  </si>
  <si>
    <t>Z2A2AC355B</t>
  </si>
  <si>
    <t>Z482AC4644</t>
  </si>
  <si>
    <t>Z362AC95BC</t>
  </si>
  <si>
    <t>ZB22ACC9C9</t>
  </si>
  <si>
    <t>Z642AD8790</t>
  </si>
  <si>
    <t>ZA32ADE600</t>
  </si>
  <si>
    <t>Z202AE7232</t>
  </si>
  <si>
    <t>ZB62AF8FBE</t>
  </si>
  <si>
    <t>ZF62AFFC2D</t>
  </si>
  <si>
    <t>Z652B079D0</t>
  </si>
  <si>
    <t>Z572B2B68E</t>
  </si>
  <si>
    <t>ZF62B2BA31</t>
  </si>
  <si>
    <t>ZC82B2BA8A</t>
  </si>
  <si>
    <t>ZBB2B2E423</t>
  </si>
  <si>
    <t>ZF82B38A97</t>
  </si>
  <si>
    <t>Z822B38B24</t>
  </si>
  <si>
    <t>Z342B38BB0</t>
  </si>
  <si>
    <t>Z6D2B38C58</t>
  </si>
  <si>
    <t>Z302B480B5</t>
  </si>
  <si>
    <t>ZC92B4889C</t>
  </si>
  <si>
    <t>Z342B4A70B</t>
  </si>
  <si>
    <t>ZC82B530FB</t>
  </si>
  <si>
    <t>Z212B66104</t>
  </si>
  <si>
    <t>Z582B66122</t>
  </si>
  <si>
    <t>Z7D2B6614D</t>
  </si>
  <si>
    <t>Z472B66174</t>
  </si>
  <si>
    <t>ZD22B661A9</t>
  </si>
  <si>
    <t>ZAE2B661C3</t>
  </si>
  <si>
    <t>Z6D2B661E4</t>
  </si>
  <si>
    <t>2019/LT/U/731</t>
  </si>
  <si>
    <t>2019/LT/U/754</t>
  </si>
  <si>
    <t>2019/LT/U/755</t>
  </si>
  <si>
    <t>2019/LT/U/757</t>
  </si>
  <si>
    <t>2019/LT/U/758</t>
  </si>
  <si>
    <t>2019/LT/U/759</t>
  </si>
  <si>
    <t>2019/LT/U/761</t>
  </si>
  <si>
    <t>2019/LT/U/764</t>
  </si>
  <si>
    <t>2019/LT/U/772</t>
  </si>
  <si>
    <t>2019/LT/U/774</t>
  </si>
  <si>
    <t>2019/LT/U/786</t>
  </si>
  <si>
    <t>2019/LT/U/787</t>
  </si>
  <si>
    <t>2019/LT/U/788</t>
  </si>
  <si>
    <t>2019/LT/U/791</t>
  </si>
  <si>
    <t>2019/LT/U/793</t>
  </si>
  <si>
    <t>2019/LT/U/794</t>
  </si>
  <si>
    <t>2019/LT/U/795</t>
  </si>
  <si>
    <t>2019/LT/U/796</t>
  </si>
  <si>
    <t>2019/LT/U/807</t>
  </si>
  <si>
    <t>2019/LT/U/808</t>
  </si>
  <si>
    <t>2019/LT/U/810</t>
  </si>
  <si>
    <t>2019/LT/U/813</t>
  </si>
  <si>
    <t>2019/LT/U/821</t>
  </si>
  <si>
    <t>2019/LT/U/822</t>
  </si>
  <si>
    <t>2019/LT/U/823</t>
  </si>
  <si>
    <t>2019/LT/U/824</t>
  </si>
  <si>
    <t>2019/LT/U/825</t>
  </si>
  <si>
    <t>2019/LT/U/826</t>
  </si>
  <si>
    <t>2019/LT/U/827</t>
  </si>
  <si>
    <t>10937310968</t>
  </si>
  <si>
    <t>00276900933</t>
  </si>
  <si>
    <t>018873450934</t>
  </si>
  <si>
    <t>00780120135</t>
  </si>
  <si>
    <t>08.11</t>
  </si>
  <si>
    <t>21.11</t>
  </si>
  <si>
    <t>25.11</t>
  </si>
  <si>
    <t>27.11</t>
  </si>
  <si>
    <t>28.11</t>
  </si>
  <si>
    <t>05.12</t>
  </si>
  <si>
    <t>12.12</t>
  </si>
  <si>
    <t>16.12</t>
  </si>
  <si>
    <t>30.12</t>
  </si>
  <si>
    <t>Fornitura contenitori per nuovo servizio a Cordenons anno 2020</t>
  </si>
  <si>
    <t>Fornitura 5.000 volantini per scuole campagna informativa quindicinale Secco</t>
  </si>
  <si>
    <t>Fornitura blocchi servizio formato 21x21 cm</t>
  </si>
  <si>
    <t>Fornitura licenze antivirus</t>
  </si>
  <si>
    <t>Stampa, incellofanatura e trasporto Ecocalendari 2020</t>
  </si>
  <si>
    <t>Modulo ORSO impianti/comuni</t>
  </si>
  <si>
    <t>Fornitura sacchetti RD Cordenons</t>
  </si>
  <si>
    <t>Servizio carta cartone UND Prata di Pordenone (01.09.2018-31.12.2018)</t>
  </si>
  <si>
    <t>Stampa materiale informativo (busta+pieghevole+lettera istituz.) per campagna comunicazione secco quindicinale PN Area Esterna"</t>
  </si>
  <si>
    <t>Fornitura ricevute in carta chimica</t>
  </si>
  <si>
    <t>Fornitura locandine comunicazione raccolta Cordenons</t>
  </si>
  <si>
    <t>Proroga al 31.03.2020 iscrizione c/o Albo gestori ambientali mezzi a metano (FM424ZV - FM182ZV - DW885MS)</t>
  </si>
  <si>
    <t>Distribuzione Ecocalendari 2020 (Pordenone, Prata di Pordenone, Roveredo in Piano, Montereale Valcellina)</t>
  </si>
  <si>
    <t>Inserzione auguri Natale 2020 "Il Popolo"</t>
  </si>
  <si>
    <t>Noleggio piattaforme aeree</t>
  </si>
  <si>
    <t>Manutenzione R3 TREES</t>
  </si>
  <si>
    <t>Apertura/chiusura parchi PN + discarica (gennaio-febbraio)</t>
  </si>
  <si>
    <t>Allestimento fioriere</t>
  </si>
  <si>
    <t>Manutenzione ordinaria 9 fioriere</t>
  </si>
  <si>
    <t>Servizio rimozione rifiuti abbandonati</t>
  </si>
  <si>
    <t>Fornitura metano per autotrazione 2020</t>
  </si>
  <si>
    <t>Fornitura ricambi specialistici oleodinamica mezzi raccolta rifiuti e spazzatrici stradali - 2020</t>
  </si>
  <si>
    <t>Servizio amministrazione personale anno 2020</t>
  </si>
  <si>
    <t>Fornitura carburanti per autotrazione anno 2020</t>
  </si>
  <si>
    <t>Collaudi veicoli con peso inferiore a 3,5 quintali - 2020</t>
  </si>
  <si>
    <t>Ordini materiale per cancelleria anno 2020</t>
  </si>
  <si>
    <t>Ritiro a domicilio rifiuti urbani ingombranti zona Pordenone - 2020</t>
  </si>
  <si>
    <t>1. TREVISAN; 2. TOMASELLA; 3. AR.MA; 4. AL CILIEGIO; 5. OSF.</t>
  </si>
  <si>
    <t>1. TREVISAN; 2. TOMASELLA.</t>
  </si>
  <si>
    <t>1 CSA; 2. COOP NONCELLO; 3. KARPOS.</t>
  </si>
  <si>
    <t xml:space="preserve">1. TIPOGRAFIA SARTOR; 2. SERYMARK SRL. </t>
  </si>
  <si>
    <t>2020/LT/U/2</t>
  </si>
  <si>
    <t>Z2A2B6B1E1</t>
  </si>
  <si>
    <t>Z3D2B6B219</t>
  </si>
  <si>
    <t>Z782B6B250</t>
  </si>
  <si>
    <t>Z7C2B6B269</t>
  </si>
  <si>
    <t>Z102B6B2B7</t>
  </si>
  <si>
    <t>ZD52B6B2DE</t>
  </si>
  <si>
    <t>Z032B6B322</t>
  </si>
  <si>
    <t>Z5B2B6B352</t>
  </si>
  <si>
    <t>2020/LT/U/5</t>
  </si>
  <si>
    <t>Z582B6DEA2</t>
  </si>
  <si>
    <t>2020/LT/U/6</t>
  </si>
  <si>
    <t>ZC02B7190F</t>
  </si>
  <si>
    <t>2020/LT/U/11</t>
  </si>
  <si>
    <t>Z112B784CE</t>
  </si>
  <si>
    <t>2020/LT/U/12</t>
  </si>
  <si>
    <t>Z332B78525</t>
  </si>
  <si>
    <t>2020/LT/U/13</t>
  </si>
  <si>
    <t>Z542B78537</t>
  </si>
  <si>
    <t>2020/LT/U/24</t>
  </si>
  <si>
    <t>ZF42B9764C</t>
  </si>
  <si>
    <t>2020/LT/U/25</t>
  </si>
  <si>
    <t>ZCD2B9910B</t>
  </si>
  <si>
    <t>2020/LT/U/26</t>
  </si>
  <si>
    <t>ZE92B98DCE</t>
  </si>
  <si>
    <t>2020/LT/U/27</t>
  </si>
  <si>
    <t>ZAC2B98E08</t>
  </si>
  <si>
    <t>2020/LT/U/39</t>
  </si>
  <si>
    <t>Z542BA50F5</t>
  </si>
  <si>
    <t>2020/LT/U/40</t>
  </si>
  <si>
    <t>Z082BA5306</t>
  </si>
  <si>
    <t>2020/LT/U/41</t>
  </si>
  <si>
    <t>Z292BA5609</t>
  </si>
  <si>
    <t>2020/LT/U/42</t>
  </si>
  <si>
    <t>ZC82BA89B7</t>
  </si>
  <si>
    <t>2020/LT/U/43</t>
  </si>
  <si>
    <t>Z342BA8A06</t>
  </si>
  <si>
    <t>2020/LT/U/44</t>
  </si>
  <si>
    <t>Z1B2BA8A26</t>
  </si>
  <si>
    <t>2020/LT/U/45</t>
  </si>
  <si>
    <t>Z9F2BA8A6E</t>
  </si>
  <si>
    <t>2020/LT/U/46</t>
  </si>
  <si>
    <t>Z412BA8A96</t>
  </si>
  <si>
    <t>2020/LT/U/47</t>
  </si>
  <si>
    <t>Z082BA8AE9</t>
  </si>
  <si>
    <t>2020/LT/U/48</t>
  </si>
  <si>
    <t>Z3A2BA8E95</t>
  </si>
  <si>
    <t>2020/LT/U/49</t>
  </si>
  <si>
    <t>Z6D2BA918B</t>
  </si>
  <si>
    <t>2020/LT/U/50</t>
  </si>
  <si>
    <t>ZF32BA925D</t>
  </si>
  <si>
    <t>2020/LT/U/51</t>
  </si>
  <si>
    <t>Z3F2BA92DF</t>
  </si>
  <si>
    <t>2020/LT/U/53</t>
  </si>
  <si>
    <t>Z0F2BAA068</t>
  </si>
  <si>
    <t>2020/LT/U/54</t>
  </si>
  <si>
    <t>ZB42BAA0C2</t>
  </si>
  <si>
    <t>2020/LT/U/57</t>
  </si>
  <si>
    <t>ZC22BB55FF</t>
  </si>
  <si>
    <t>2020/LT/U/58</t>
  </si>
  <si>
    <t>ZA82BB55DA</t>
  </si>
  <si>
    <t>2020/LT/U/59</t>
  </si>
  <si>
    <t>Z912BB643E</t>
  </si>
  <si>
    <t>2020/LT/U/61</t>
  </si>
  <si>
    <t>Z4B2BC0DA0</t>
  </si>
  <si>
    <t>2020/LT/U/64</t>
  </si>
  <si>
    <t>ZB12BC138C</t>
  </si>
  <si>
    <t>2020/LT/U/63</t>
  </si>
  <si>
    <t>Z3F2BC1432</t>
  </si>
  <si>
    <t>2020/LT/U/76</t>
  </si>
  <si>
    <t>Z742BD3DD6</t>
  </si>
  <si>
    <t>2020/LT/U/77</t>
  </si>
  <si>
    <t>ZEF2BD4098</t>
  </si>
  <si>
    <t>2020/LT/U/78</t>
  </si>
  <si>
    <t>Z222BD4235</t>
  </si>
  <si>
    <t>2020/LT/U/80</t>
  </si>
  <si>
    <t>Z302BDD61C</t>
  </si>
  <si>
    <t>2020/LT/U/81</t>
  </si>
  <si>
    <t>ZA62BE4169</t>
  </si>
  <si>
    <t>2020/LT/U/82</t>
  </si>
  <si>
    <t>Z7B2BE4291</t>
  </si>
  <si>
    <t>2020/LT/U/83</t>
  </si>
  <si>
    <t>Z0F2BE9440</t>
  </si>
  <si>
    <t>2020/LT/U/84</t>
  </si>
  <si>
    <t>Z722BE9476</t>
  </si>
  <si>
    <t>2020/LT/U/88</t>
  </si>
  <si>
    <t>Z5E2BE95EF</t>
  </si>
  <si>
    <t>2020/LT/U/100</t>
  </si>
  <si>
    <t>2020/LT/U/97</t>
  </si>
  <si>
    <t>ZF02BFDC90</t>
  </si>
  <si>
    <t>2020/LT/U/98</t>
  </si>
  <si>
    <t>Z972BFDD16</t>
  </si>
  <si>
    <t>2020/LT/U/104</t>
  </si>
  <si>
    <t>Z042C0610C</t>
  </si>
  <si>
    <t>2020/LT/U/106</t>
  </si>
  <si>
    <t>ZA62C0628D</t>
  </si>
  <si>
    <t>2020/LT/U/107</t>
  </si>
  <si>
    <t>ZA42C062FE</t>
  </si>
  <si>
    <t>2020/LT/U/108</t>
  </si>
  <si>
    <t>Z3C2C06A42</t>
  </si>
  <si>
    <t>2020/LT/U/109</t>
  </si>
  <si>
    <t>Z582C08E3D</t>
  </si>
  <si>
    <t>2020/LT/U/110</t>
  </si>
  <si>
    <t>ZB52C0CB95</t>
  </si>
  <si>
    <t>2020/LT/U/112</t>
  </si>
  <si>
    <t>Z882C0CC33</t>
  </si>
  <si>
    <t>2020/LT/U/113</t>
  </si>
  <si>
    <t>Z342C12E28</t>
  </si>
  <si>
    <t>2020/LT/U/114</t>
  </si>
  <si>
    <t>Z1F2C12E61</t>
  </si>
  <si>
    <t>2020/LT/U/121</t>
  </si>
  <si>
    <t>ZEC2C1F0DC</t>
  </si>
  <si>
    <t>2020/LT/U/124</t>
  </si>
  <si>
    <t>Z122C224E5</t>
  </si>
  <si>
    <t>2020/LT/U/125</t>
  </si>
  <si>
    <t>Z082C231E3</t>
  </si>
  <si>
    <t>2020/LT/U/126</t>
  </si>
  <si>
    <t>Z9F2C24118</t>
  </si>
  <si>
    <t>2020/LT/U/127</t>
  </si>
  <si>
    <t>Z852C242E9</t>
  </si>
  <si>
    <t>2020/LT/U/128</t>
  </si>
  <si>
    <t>Z472C244D4</t>
  </si>
  <si>
    <t>2020/LT/U/129</t>
  </si>
  <si>
    <t> ZE92C24750</t>
  </si>
  <si>
    <t>2020/LT/U/133</t>
  </si>
  <si>
    <t>Z4A2C2DD9C</t>
  </si>
  <si>
    <t>2020/LT/U/134</t>
  </si>
  <si>
    <t>Z6B2C2DEA9</t>
  </si>
  <si>
    <t>2020/LT/U/137</t>
  </si>
  <si>
    <t>Z472C3A4D1</t>
  </si>
  <si>
    <t>2020/LT/U/140</t>
  </si>
  <si>
    <t>Z852C42161</t>
  </si>
  <si>
    <t>2020/LT/U/147</t>
  </si>
  <si>
    <t>ZC42C4ECA6</t>
  </si>
  <si>
    <t>2020/LT/U/153</t>
  </si>
  <si>
    <t>Z002C54116</t>
  </si>
  <si>
    <t xml:space="preserve">CASAGRANDE DARIO </t>
  </si>
  <si>
    <t>MORETTO MICHELE</t>
  </si>
  <si>
    <t>MOZZON DANIELE</t>
  </si>
  <si>
    <t>CARROZZERIA EMILIANA</t>
  </si>
  <si>
    <t>VERIFICA</t>
  </si>
  <si>
    <t>ASSOCIAZIONE LA VOCE</t>
  </si>
  <si>
    <t>RIGOMMA</t>
  </si>
  <si>
    <t>MAGGIOLI EDITORE SPA</t>
  </si>
  <si>
    <t>MODANESE OLINDO</t>
  </si>
  <si>
    <t>STUDIO LEGALE ZGAGLIARDICH</t>
  </si>
  <si>
    <t>TUV ITALIA</t>
  </si>
  <si>
    <t>BOTTOS ANTONIO &amp; FIGLI</t>
  </si>
  <si>
    <t>SICURITALIA</t>
  </si>
  <si>
    <t>SISTEMI PORDENONE</t>
  </si>
  <si>
    <t>EPYON CONSULTING SRL</t>
  </si>
  <si>
    <t>ANTONIALI ANDREA</t>
  </si>
  <si>
    <t>02.02</t>
  </si>
  <si>
    <t>03.01</t>
  </si>
  <si>
    <t>21.01</t>
  </si>
  <si>
    <t>27.01</t>
  </si>
  <si>
    <t>03.02</t>
  </si>
  <si>
    <t>10.02</t>
  </si>
  <si>
    <t>17.02</t>
  </si>
  <si>
    <t>24.02</t>
  </si>
  <si>
    <t>03.03</t>
  </si>
  <si>
    <t>Premio polizza tutela giudiziaria penale</t>
  </si>
  <si>
    <t>Premio polizza tutela giudiziaria civile</t>
  </si>
  <si>
    <t>Premio polizza INC/FUR/KASKO AUTO</t>
  </si>
  <si>
    <t>Proroga gestione Ecocentri (3 mesi)</t>
  </si>
  <si>
    <t>Incarico permanente effettuazione pagamento modalità telematiche dei versamenti con mod. F24</t>
  </si>
  <si>
    <t xml:space="preserve">Servizio custodia ecocentro San Quirino - (3 mesi) </t>
  </si>
  <si>
    <t xml:space="preserve">Pulizia postazioni raccolta differenziata Roveredo in Piano </t>
  </si>
  <si>
    <t xml:space="preserve">Pulizia clean shuttle Area Centrali Pordenone </t>
  </si>
  <si>
    <t>Fornitura ricambi e minuterie</t>
  </si>
  <si>
    <t>Consulenza e assistenza legale stragiudiziale in materia di diritto dell'ambiente</t>
  </si>
  <si>
    <t xml:space="preserve">GESTIONE (NOLO, TRASPORTO E SMALTIMENTO) PLASTICHE DURE </t>
  </si>
  <si>
    <t>GESTIONE (NOLO, TRASPORTO E SMALTIMENTO) RIFIUTI INERTI E SMALTIMENTO RIFIUTI ABBANDONATI</t>
  </si>
  <si>
    <t>MANUTENZIONE - RIPARAZIONE VEICOLI MARCA IVECO</t>
  </si>
  <si>
    <t>INCARICO SVUOTAMENTO CASSONETTI RD E TRASPORTO A IMPIANTI DI RECUPERO</t>
  </si>
  <si>
    <t>INCARICO SVUOTAMENTO BENNE DEL VERDE E TRASPORTO A IMPIANTI RECUPERO</t>
  </si>
  <si>
    <t>TRATTAMENTO E RECUPERO RESTI MANUTENZIONE VERDE PUBBLICO</t>
  </si>
  <si>
    <t>NOLEGGIO A FREDDO SPAZZATRICI STRADALI E RELATIVA MANUTENZIONE</t>
  </si>
  <si>
    <t>MANUTENZIONE - RIPARAZIONE SPAZZATRICI</t>
  </si>
  <si>
    <t xml:space="preserve">MONITORAGGI AMBIENTALI DISCARICHE </t>
  </si>
  <si>
    <t>MANUTENZIONE/RIPARAZIONE APPARECCHIATURE ELETTRICHE (ORDINARIA)</t>
  </si>
  <si>
    <t>Manutenzione impianti irrigazione PN e sede</t>
  </si>
  <si>
    <t>Fornitura terra e compost</t>
  </si>
  <si>
    <t>Vigilanza sede GEA</t>
  </si>
  <si>
    <t>Gestione roseto Mira c/o Parco Galvani</t>
  </si>
  <si>
    <t>Manutenzione Idropulitrice</t>
  </si>
  <si>
    <t>Fornitura cassonetti 1.100 lt Comune di Pordenone</t>
  </si>
  <si>
    <t>Riparazione carrozzeria ISUZU</t>
  </si>
  <si>
    <t>Corso IAL Frucco e Giust</t>
  </si>
  <si>
    <t>Verifiche DPR 462/01</t>
  </si>
  <si>
    <t>Assistenza certificazione</t>
  </si>
  <si>
    <t>Valuazione rischio ergonomico e da esposizione a vibrazioni meccaniche</t>
  </si>
  <si>
    <t>Fornitura DPI 2020</t>
  </si>
  <si>
    <t>Fornitura chiavi Cordenons mapp 2002</t>
  </si>
  <si>
    <t>Redazionale "La Città"</t>
  </si>
  <si>
    <t>Manutenzione/riparazione/fornitura pneumatici per autotrazione</t>
  </si>
  <si>
    <t>Manutenzione stazione meteo c/o discarica</t>
  </si>
  <si>
    <t>Manutenzione aree verdi c/o discarica</t>
  </si>
  <si>
    <t xml:space="preserve">Abbonamento triennale Public utilities - Maggioli Editore </t>
  </si>
  <si>
    <t>Canone annuo contratto di assistenza tecnica apparecchiature - anno 2020</t>
  </si>
  <si>
    <t>Canone annuo manutenzione software Or.So 2020</t>
  </si>
  <si>
    <t>Spazzamento strade carnevale PN</t>
  </si>
  <si>
    <t>Adeguamento centrale biogas discarica Vallenoncello</t>
  </si>
  <si>
    <t>Promozione e informazione utilizzo nuova APP</t>
  </si>
  <si>
    <t>Servizio raccolta cartone UND Prata di Pordenone</t>
  </si>
  <si>
    <t>Lavori pronto intervento ripristino viabilità discarica PN</t>
  </si>
  <si>
    <t>Fornitura fiori</t>
  </si>
  <si>
    <t>Video riprese Cordenons servizio raccolta PLA/CARTA</t>
  </si>
  <si>
    <t>Parere legale PPP</t>
  </si>
  <si>
    <t>Corso "La sicurezza dei parchi gioco"</t>
  </si>
  <si>
    <t>Supporti per manutenzione giochi</t>
  </si>
  <si>
    <t>Piantumazione aiuole PN e manutenzione</t>
  </si>
  <si>
    <t>Fornitura prodotti manutenzione verde pubblico</t>
  </si>
  <si>
    <t>Apertura/chiusura parchi marzo-dicembre e discarica</t>
  </si>
  <si>
    <t>Licenza Profis fiscale</t>
  </si>
  <si>
    <t>Canone Profis fiscale</t>
  </si>
  <si>
    <t>Potatura rose sede aziendale GEA</t>
  </si>
  <si>
    <t>Incarico Due Diligence "acquisizione quota di partecipazione Ecosinergie Scarl"</t>
  </si>
  <si>
    <t>Manutenzione cancelli automatici Parchi</t>
  </si>
  <si>
    <t>Fornitura pannello sportello</t>
  </si>
  <si>
    <t>1. AL MULINO DI ROVER OMAR; 2. MANIA GREEN; 3. AGRARIA DI PORCIA; 4. CHERUBIN; 5. CONSORZIO AGRARIO FVG</t>
  </si>
  <si>
    <t>1. AL MULINO DI ROVER OMAR; 2. CONSORZIO AGRARIO DEL FVG</t>
  </si>
  <si>
    <t>1. AL MULINO DI ROVER</t>
  </si>
  <si>
    <t>1. FLORICOLTURA DANIELA; 2. MODANESE OLINDO</t>
  </si>
  <si>
    <t>1. SICURITALIA; 2. CORPO VIGILI NOTTURNI; 3. MONDIALPOL</t>
  </si>
  <si>
    <t>1. SICURITALIA; 2. MONDIALPOL</t>
  </si>
  <si>
    <t>2020/LT/U/161</t>
  </si>
  <si>
    <t>Z052C5FEAF</t>
  </si>
  <si>
    <t>2020/LT/U/167</t>
  </si>
  <si>
    <t>Z872C655B0</t>
  </si>
  <si>
    <t>2020/LT/U/181</t>
  </si>
  <si>
    <t>ZA92C7434D</t>
  </si>
  <si>
    <t>2020/LT/U/188</t>
  </si>
  <si>
    <t>Z042C7F179</t>
  </si>
  <si>
    <t>2020/LT/U/192</t>
  </si>
  <si>
    <t>ZD32C82071</t>
  </si>
  <si>
    <t>2020/LT/U/193</t>
  </si>
  <si>
    <t>Z632C820A6</t>
  </si>
  <si>
    <t>2020/LT/U/194</t>
  </si>
  <si>
    <t> Z662C839F8</t>
  </si>
  <si>
    <t>2020/LT/U/199</t>
  </si>
  <si>
    <t>Z492C89FF7</t>
  </si>
  <si>
    <t>2020/LT/U/200</t>
  </si>
  <si>
    <t>Z782C8CDF8</t>
  </si>
  <si>
    <t>2020/LT/U/209</t>
  </si>
  <si>
    <t>Z7D2C917DF</t>
  </si>
  <si>
    <t>2020/LT/U/210</t>
  </si>
  <si>
    <t>Z042C941C6</t>
  </si>
  <si>
    <t>2020/LT/U/211</t>
  </si>
  <si>
    <t>Z782C94E69</t>
  </si>
  <si>
    <t>2020/LT/U/212</t>
  </si>
  <si>
    <t>Z132C95B63</t>
  </si>
  <si>
    <t>2020/LT/U/213</t>
  </si>
  <si>
    <t>Z982C9727D</t>
  </si>
  <si>
    <t>2020/LT/U/216</t>
  </si>
  <si>
    <t>Z8A2C99203</t>
  </si>
  <si>
    <t>2020/LT/U/218</t>
  </si>
  <si>
    <t>ZBC2C993B9</t>
  </si>
  <si>
    <t>2020/LT/U/219</t>
  </si>
  <si>
    <t>ZEB2C99D73</t>
  </si>
  <si>
    <t>2020/LT/U/220</t>
  </si>
  <si>
    <t>ZE62C9B598</t>
  </si>
  <si>
    <t>2020/LT/U/222</t>
  </si>
  <si>
    <t>Z302C9C540</t>
  </si>
  <si>
    <t>2020/LT/U/225</t>
  </si>
  <si>
    <t>82711218F7</t>
  </si>
  <si>
    <t>2020/LT/U/227</t>
  </si>
  <si>
    <t>8271143B1E</t>
  </si>
  <si>
    <t>2020/LT/U/228</t>
  </si>
  <si>
    <t>Z1E2CAABB6</t>
  </si>
  <si>
    <t>2020/LT/U/241</t>
  </si>
  <si>
    <t>Z382CB3329</t>
  </si>
  <si>
    <t>2020/LT/U/256</t>
  </si>
  <si>
    <t>Z422CC3C9F</t>
  </si>
  <si>
    <t>2020/LT/U/262</t>
  </si>
  <si>
    <t>ZE32CCA6C4</t>
  </si>
  <si>
    <t>2020/LT/U/263</t>
  </si>
  <si>
    <t>Z8C2CCA6D9</t>
  </si>
  <si>
    <t>2020/LT/U/264</t>
  </si>
  <si>
    <t>Z1D2CCB9F4</t>
  </si>
  <si>
    <t>2020/LT/U/274</t>
  </si>
  <si>
    <t>Z4C2CD742A</t>
  </si>
  <si>
    <t>2020/LT/U/278</t>
  </si>
  <si>
    <t>Z8C2CD856A</t>
  </si>
  <si>
    <t>2020/LT/U/279</t>
  </si>
  <si>
    <t>Z942CD859C</t>
  </si>
  <si>
    <t>2020/LT/U/280</t>
  </si>
  <si>
    <t>ZAB2CD85ED</t>
  </si>
  <si>
    <t>2020/LT/U/282</t>
  </si>
  <si>
    <t>ZAA2CDBD8B</t>
  </si>
  <si>
    <t>2020/LT/U/284</t>
  </si>
  <si>
    <t>Z032CE0826</t>
  </si>
  <si>
    <t>2020/LT/U/286</t>
  </si>
  <si>
    <t>8295516C5A</t>
  </si>
  <si>
    <t>2020/LT/U/287</t>
  </si>
  <si>
    <t>Z3F2CEAA69</t>
  </si>
  <si>
    <t>2020/LT/U/288</t>
  </si>
  <si>
    <t>Z1F2CEAE88</t>
  </si>
  <si>
    <t>2020/LT/U/295</t>
  </si>
  <si>
    <t>Z082CF60A9</t>
  </si>
  <si>
    <t>2020/LT/U/296</t>
  </si>
  <si>
    <t>Z3A2CF7BDD</t>
  </si>
  <si>
    <t>2020/LT/U/297</t>
  </si>
  <si>
    <t>ZBA2CF7C0C</t>
  </si>
  <si>
    <t>2020/LT/U/298</t>
  </si>
  <si>
    <t>Z492CFA52A</t>
  </si>
  <si>
    <t>AR.MA</t>
  </si>
  <si>
    <t>CISCRA SPA</t>
  </si>
  <si>
    <t>ATOM DELIVERY</t>
  </si>
  <si>
    <t>DE NARDI srls</t>
  </si>
  <si>
    <t>ICIDE</t>
  </si>
  <si>
    <t>MY PEST CONTROL</t>
  </si>
  <si>
    <t>AGRIT SNC</t>
  </si>
  <si>
    <t>IDEAL SERVICE</t>
  </si>
  <si>
    <t>MORETTO GIUSEPPE</t>
  </si>
  <si>
    <t>SALVADORI AGRICOLTURA SRL</t>
  </si>
  <si>
    <t>DEI NEGRI VINCENZINA</t>
  </si>
  <si>
    <t>IL TREDICI</t>
  </si>
  <si>
    <t>HOLZHOF</t>
  </si>
  <si>
    <t>09.03</t>
  </si>
  <si>
    <t>10.03</t>
  </si>
  <si>
    <t>31.03</t>
  </si>
  <si>
    <t>02.04</t>
  </si>
  <si>
    <t>14.04</t>
  </si>
  <si>
    <t>21.04</t>
  </si>
  <si>
    <t>29.04</t>
  </si>
  <si>
    <t>05.05</t>
  </si>
  <si>
    <t>12.05</t>
  </si>
  <si>
    <t>Apertura e chiusura Ecocentro comunale Roveredo in Piano per "Puliamo il mondo"</t>
  </si>
  <si>
    <t>Sostituzione base poltrona</t>
  </si>
  <si>
    <t>Monitoraggio annuale discariche GEA 2019</t>
  </si>
  <si>
    <t>Proroga al 31.12.2020 Proroga iscrizione c/o Albo gestori ambientali mezzo in locazione DW885MS</t>
  </si>
  <si>
    <t xml:space="preserve">Campagna informativa per passaggio a servizio di raccolta dei rifiuti porta a porta per il Comune di San Quirino e relativa attività di educazione ambientale nelle scuole primarie </t>
  </si>
  <si>
    <t>Decespugliamento, spollonatura bordi strada</t>
  </si>
  <si>
    <t>Fornitura mascherine FFP2 - Emergenza COVID 19</t>
  </si>
  <si>
    <t>Distribuzione chiavi mancanti RD umido/vetro comune Cordenons</t>
  </si>
  <si>
    <t>Abbattimento urgente tigli via Baracca</t>
  </si>
  <si>
    <t>Fornitura 500 chiavi bidoni umido/vetro comune Cordenons</t>
  </si>
  <si>
    <t>Fornitura mascherine EMERGENZA COVID-19</t>
  </si>
  <si>
    <t>Fornitura bidoni carrellati 120 lt. emergenza COVID-19</t>
  </si>
  <si>
    <t>Manutenzione ordinaria linee vita</t>
  </si>
  <si>
    <t>Acquisto prodotti pulizia fontane</t>
  </si>
  <si>
    <t>Disinfezione locali GEA - emergenza COVID-19</t>
  </si>
  <si>
    <t>Fornitura materiale per manutenzione varia</t>
  </si>
  <si>
    <t>Fornitura ricambi serrature Sudhaus</t>
  </si>
  <si>
    <t>Servizio raccolta rifiuti mercatali</t>
  </si>
  <si>
    <t>Fornitura attrezzature RD nuova modalità di raccolta comune San Quirino</t>
  </si>
  <si>
    <t>Assistenza e supporto 2020 software 2Bells</t>
  </si>
  <si>
    <t>Fornitura atomizzatore sanificazione indoor</t>
  </si>
  <si>
    <t>Manutenzione straordiaria discarica</t>
  </si>
  <si>
    <t>Smaltimento rifiuti magazzino vial Rotto comune di Pordenone</t>
  </si>
  <si>
    <t>Ritiro abbandonati comune di Pordenone</t>
  </si>
  <si>
    <t>Fornitura diserbo</t>
  </si>
  <si>
    <t>Fornitura materiale vario ferramenta</t>
  </si>
  <si>
    <t>Sfalcio caserma carabinieri Pordenone</t>
  </si>
  <si>
    <t>Supporto tecnico nell’elaborazione dello studio su possibili innovazioni dei sistemi di raccolta dei rifiuti urbani nel territorio del Comune di Pordenone</t>
  </si>
  <si>
    <t>Potature via Montereale e c/o fabbricati comunali</t>
  </si>
  <si>
    <t>Fornitura etichette adesive CRDS</t>
  </si>
  <si>
    <t>Premio polizza libro matricola</t>
  </si>
  <si>
    <t>Premio polizza CVT</t>
  </si>
  <si>
    <t>Ritiro contenitori soggetti COVID o in quarantena</t>
  </si>
  <si>
    <t>Acquisto spazi pubblicitari c/o canale Il Tredici</t>
  </si>
  <si>
    <t>Fornitura pezzi di ricambio giochi</t>
  </si>
  <si>
    <t>Fornitura particolari in multistrato</t>
  </si>
  <si>
    <t>30 ore di assistenza Hot line telefonica inclusa</t>
  </si>
  <si>
    <t>1. AR.MA; 2. OLTRE LA SORGENTE; 3. TOFFOLI; 4. TREVISAN; 5. AL CILIEGIO.</t>
  </si>
  <si>
    <t>1. AR.MA; 2. OLTRE LA SORGENTE; 3. TOFFOLI; 4. TREVISAN.</t>
  </si>
  <si>
    <t>1. SALVADORI AGRICOLTURA SRL; 2. DANELUZZI.</t>
  </si>
  <si>
    <t>2020/LT/U/292</t>
  </si>
  <si>
    <t>8289914D6F</t>
  </si>
  <si>
    <t>PROCEDURA NEGOZIATA ART. 36</t>
  </si>
  <si>
    <t>11.05</t>
  </si>
  <si>
    <t>Servizio deratizzzione, disinfestazione zanzara tigre e altri insetti (PN, PRT, RIP e GEA)</t>
  </si>
  <si>
    <t>1. VIRIDIS; 2. MY PEST CONTROL; 3. OLTRE LA SORGENTE; 4. DISINFESTER; 5. FORGIA SANDRO; 6. VETTORAZZO DENIS.</t>
  </si>
  <si>
    <t>1. MY PEST CONTROL</t>
  </si>
  <si>
    <t>2020/LT/U/290</t>
  </si>
  <si>
    <t>PROCEDURA NEGOZIATA</t>
  </si>
  <si>
    <t>Sfalci cigli stradali PN braccio meccanico</t>
  </si>
  <si>
    <t>1. ANESE SRL; 2. BERTOLO SRL; 3. FURLANETTO SRL; 4. TREVISAN SRL; 5. VIRIDIS SOC COOP.</t>
  </si>
  <si>
    <t>1. VIRIDIS; 2. ANESE.</t>
  </si>
  <si>
    <t>2020/LT/U/239</t>
  </si>
  <si>
    <t>824486342F</t>
  </si>
  <si>
    <t>PROCEDURA NEGOZIATA LR 20/2006</t>
  </si>
  <si>
    <t>Sfalci aree comune PN</t>
  </si>
  <si>
    <t>1. COOP NONCELLO; 2. OLTRE LA SORGENTE; 3. COOP SOCIALE CIF&amp;ZAF.</t>
  </si>
  <si>
    <t>1. COOP NONCELLO</t>
  </si>
  <si>
    <t>2020/LT/U/307</t>
  </si>
  <si>
    <t>ZC52CFF992</t>
  </si>
  <si>
    <t>2020/LT/U/308</t>
  </si>
  <si>
    <t>ZCA2CFF9F0</t>
  </si>
  <si>
    <t>Riparazione robot rasaerba</t>
  </si>
  <si>
    <t>2020/LT/U/309</t>
  </si>
  <si>
    <t>ZA42D03359</t>
  </si>
  <si>
    <t>Manutenzione Parco Marchi</t>
  </si>
  <si>
    <t>2020/LT/U/311</t>
  </si>
  <si>
    <t>Z242D0332A</t>
  </si>
  <si>
    <t>Servizio di manutenzione e assistenza sistema telefonico per l'anno 2020</t>
  </si>
  <si>
    <t>2020/LT/U/312</t>
  </si>
  <si>
    <t>Z092D0A090</t>
  </si>
  <si>
    <t>CARROZZERIA EMILIANA SAS</t>
  </si>
  <si>
    <t>19.05</t>
  </si>
  <si>
    <t>Servizio di manodopera e utilizzo materiali di consumo su ns. veicolo aziendale</t>
  </si>
  <si>
    <t>2020/LT/U/316</t>
  </si>
  <si>
    <t>Z712D11F9F</t>
  </si>
  <si>
    <t>ETJCA</t>
  </si>
  <si>
    <t>21.05</t>
  </si>
  <si>
    <t>Somministrazione operaio livello 4A</t>
  </si>
  <si>
    <t>2020/LT/U/318</t>
  </si>
  <si>
    <t>ZC42D172C8</t>
  </si>
  <si>
    <t>2020/LT/U/321</t>
  </si>
  <si>
    <t>ZDE2D18398</t>
  </si>
  <si>
    <t>Servizio di manutenzione coclea dell'impianto di lavaggio - sostituzione spazzola</t>
  </si>
  <si>
    <t>2020/LT/U/325</t>
  </si>
  <si>
    <t>ZE82D1B84B</t>
  </si>
  <si>
    <t>26.05</t>
  </si>
  <si>
    <t>Redazionale, servizi e spot pubblicitari Tele Pordenone</t>
  </si>
  <si>
    <t>2020/LT/U/326</t>
  </si>
  <si>
    <t>ZA62D1B922</t>
  </si>
  <si>
    <t>2020/LT/U/327</t>
  </si>
  <si>
    <t>Z392D1BB21</t>
  </si>
  <si>
    <t>ROVER FALEGNAMERIA</t>
  </si>
  <si>
    <t>Fornitura mobilio</t>
  </si>
  <si>
    <t>2020/LT/U/328</t>
  </si>
  <si>
    <t>Z9D2D1BE8D</t>
  </si>
  <si>
    <t>MOBIESPANS SRL</t>
  </si>
  <si>
    <t>Fornitura articoli ricambi giochi</t>
  </si>
  <si>
    <t>2020/LT/U/329</t>
  </si>
  <si>
    <t>Z1E2D1EEAE</t>
  </si>
  <si>
    <t>KLEKOO</t>
  </si>
  <si>
    <t>Realizzazione nuovo sito WEB GEA</t>
  </si>
  <si>
    <t>2020/LT/U/337</t>
  </si>
  <si>
    <t>Z9C2D268E2</t>
  </si>
  <si>
    <t>Istanza inserimento nuovi CER cat. 1 e 4 Albo Gestori</t>
  </si>
  <si>
    <t>2020/LT/U/338</t>
  </si>
  <si>
    <t>Z9D2D26B1D</t>
  </si>
  <si>
    <t>Rinnovo categoria 4 Albo Gestori</t>
  </si>
  <si>
    <t>2020/LT/U/344</t>
  </si>
  <si>
    <t>ZEB2D2AD3D</t>
  </si>
  <si>
    <t>FVG SERVIZI</t>
  </si>
  <si>
    <t>Sanificazione giochi parchi PN</t>
  </si>
  <si>
    <t>2020/LT/U/343</t>
  </si>
  <si>
    <t>Z342D2B8B4</t>
  </si>
  <si>
    <t xml:space="preserve">VIASAT </t>
  </si>
  <si>
    <t>31.05</t>
  </si>
  <si>
    <t>Manutenzione software Sistema Anthea, servizi cloud, manutenzione software piattaforma satellitare, my feet con traffico dati, manutenzione software manutenzione</t>
  </si>
  <si>
    <t>2020/LT/U/342</t>
  </si>
  <si>
    <t>Z0C2D2B8B5</t>
  </si>
  <si>
    <t xml:space="preserve">Manutenzione annuale dell’impianto ad ossidazione e disoleatori </t>
  </si>
  <si>
    <t>2020/LT/U/346</t>
  </si>
  <si>
    <t>Z842D316D2</t>
  </si>
  <si>
    <t>FALEGNAMERIA MARTINUZZI RINO</t>
  </si>
  <si>
    <t>03.06</t>
  </si>
  <si>
    <t>Fornitura travetti in legno</t>
  </si>
  <si>
    <t>2020/LT/U/349</t>
  </si>
  <si>
    <t>Z9C2D369C4</t>
  </si>
  <si>
    <t>Sanificazione e servizio ordinario per pulizia servizi igienici di Parco Galvani e Parco Cimolai</t>
  </si>
  <si>
    <t>2020/LT/U/351</t>
  </si>
  <si>
    <t>ZAF2D38E43</t>
  </si>
  <si>
    <t>Fornitura chiavi Cordenons mapp 2009 (250) e serrature 2009 (40)</t>
  </si>
  <si>
    <t>2020/LT/U/352</t>
  </si>
  <si>
    <t>Z3B2D39A23</t>
  </si>
  <si>
    <t>UNIVERSITA' DEGLI STUDI DI UDINE - DIES</t>
  </si>
  <si>
    <t>Consulenza MTR ARERA</t>
  </si>
  <si>
    <t>2020/LT/U/357</t>
  </si>
  <si>
    <t>Z582D3E4A0</t>
  </si>
  <si>
    <t>2020/LT/U/361</t>
  </si>
  <si>
    <t>Z4C2D459FD</t>
  </si>
  <si>
    <t>Riparazione veicolo MITSUBISHI</t>
  </si>
  <si>
    <t>2020/LT/U/362</t>
  </si>
  <si>
    <t>Z3B2D49137</t>
  </si>
  <si>
    <t>11.06</t>
  </si>
  <si>
    <t>Manutenzione dell’impianto di Prevenzione e controllo della legionella nella rete idrica</t>
  </si>
  <si>
    <t>2020/LT/U/363</t>
  </si>
  <si>
    <t>Z972D4B3D1</t>
  </si>
  <si>
    <t>NATUR WORLD</t>
  </si>
  <si>
    <t>Fornitura N. 25.000 sacchetti in polietilene HDPE di colore NERO</t>
  </si>
  <si>
    <t>2020/LT/U/368</t>
  </si>
  <si>
    <t>Z8C2D5B0C1</t>
  </si>
  <si>
    <t>Raccolta PaP sfalci e ramaglie CRDS e RIP (01.05 - 30.06)</t>
  </si>
  <si>
    <t>2020/LT/U/369</t>
  </si>
  <si>
    <t>Z4F2D5B0FB</t>
  </si>
  <si>
    <t>Raccolta cartone UND PN, CRDS e MRVC (01.05 - 30.06)</t>
  </si>
  <si>
    <t>2020/LT/U/370</t>
  </si>
  <si>
    <t>ZD62D5B117</t>
  </si>
  <si>
    <t>Servizio clean shuttle PN (01.05 - 30.06)</t>
  </si>
  <si>
    <t>2020/LT/U/371</t>
  </si>
  <si>
    <t>ZE92D5B14F</t>
  </si>
  <si>
    <t>Servizio clean shuttle CRDS (01.05 - 30.06)</t>
  </si>
  <si>
    <t>2020/LT/U/372</t>
  </si>
  <si>
    <t>Z9A2D5B196</t>
  </si>
  <si>
    <t>Servizio gestione Ecocentri (01.05 - 30.06)</t>
  </si>
  <si>
    <t>2020/LT/U/373</t>
  </si>
  <si>
    <t>ZA72D5C2D1</t>
  </si>
  <si>
    <t>Fornitura sacchetti RD CRDS</t>
  </si>
  <si>
    <t>2020/LT/U/379</t>
  </si>
  <si>
    <t>ZD62D651E3</t>
  </si>
  <si>
    <t>Proroga n. 2 spazzatrici – Istanza c/o Albo Gestori Rifiuti TS</t>
  </si>
  <si>
    <t>2020/LT/U/382</t>
  </si>
  <si>
    <t>Z0A2D67616</t>
  </si>
  <si>
    <t>AL CILIEGIO SOC COOP</t>
  </si>
  <si>
    <t>Smaltimento verde CRDS (stradale e Ecocentro) e RIP (stradale e Ecocentro)</t>
  </si>
  <si>
    <t>2020/LT/U/381</t>
  </si>
  <si>
    <t>Z412D67634</t>
  </si>
  <si>
    <t>RAGOGNA CLAUDIO E SARTORI PIA S.N.C.</t>
  </si>
  <si>
    <t>2020/LT/U/388</t>
  </si>
  <si>
    <t>Z352D6F65A</t>
  </si>
  <si>
    <t>24.06</t>
  </si>
  <si>
    <t>Acquisto rasaerba professionale</t>
  </si>
  <si>
    <t>2020/LT/U/396</t>
  </si>
  <si>
    <t>Z5D2D7F254</t>
  </si>
  <si>
    <t>30.06</t>
  </si>
  <si>
    <t>Servizio amministrazione personale 2020 (II semestre)</t>
  </si>
  <si>
    <t>2020/LT/U/398</t>
  </si>
  <si>
    <t>Z682D82C33</t>
  </si>
  <si>
    <t>01.07</t>
  </si>
  <si>
    <t>Manutenzione cassonetti vari</t>
  </si>
  <si>
    <t>2020/LT/U/399</t>
  </si>
  <si>
    <t>Z382D85144</t>
  </si>
  <si>
    <t>Decespugliamento erbe infestanti PN</t>
  </si>
  <si>
    <t>2020/LT/U/400</t>
  </si>
  <si>
    <t>Z2E2D85183</t>
  </si>
  <si>
    <t>Potature PN</t>
  </si>
  <si>
    <t>2020/LT/U/403</t>
  </si>
  <si>
    <t xml:space="preserve"> ZD82D898D3</t>
  </si>
  <si>
    <t>Fornitura stagionali autunnali</t>
  </si>
  <si>
    <t>2020/LT/U/405</t>
  </si>
  <si>
    <t>Z9B2D8FC14</t>
  </si>
  <si>
    <t>06.07</t>
  </si>
  <si>
    <t>2020/LT/U/406</t>
  </si>
  <si>
    <t>Z8D2D8FC3A</t>
  </si>
  <si>
    <t>Servizio ritiro abbandonati presso Comune Pordenone</t>
  </si>
  <si>
    <t>2020/LT/U/408</t>
  </si>
  <si>
    <t xml:space="preserve"> Z572D95790</t>
  </si>
  <si>
    <t>NCH SRL</t>
  </si>
  <si>
    <t>Sistema di lavaggio pezzi Mod. Torrrent 500</t>
  </si>
  <si>
    <t>2020/LT/U/410</t>
  </si>
  <si>
    <t>ZD62D97FAD</t>
  </si>
  <si>
    <t>Intervento di fornitura e installazione apparecchio telef.  int 737</t>
  </si>
  <si>
    <t>2020/LT/U/411</t>
  </si>
  <si>
    <t xml:space="preserve"> ZE92D97FE5</t>
  </si>
  <si>
    <t>ISPEF  SRL</t>
  </si>
  <si>
    <t>Analisi rifiuti c/o centri di raccolta</t>
  </si>
  <si>
    <t>2020/LT/U/417</t>
  </si>
  <si>
    <t xml:space="preserve"> ZEA2D9FCAF</t>
  </si>
  <si>
    <t>2020/LT/U/420</t>
  </si>
  <si>
    <t xml:space="preserve"> ZC92DA481C</t>
  </si>
  <si>
    <t>Fornitura telefoni</t>
  </si>
  <si>
    <t>2020/LT/U/424</t>
  </si>
  <si>
    <t xml:space="preserve"> ZE82DAE775</t>
  </si>
  <si>
    <t>NUOVA C PLASTICA</t>
  </si>
  <si>
    <t>Fornitura olivie per RD olio vegetale</t>
  </si>
  <si>
    <t>2020/LT/U/425</t>
  </si>
  <si>
    <t>Z1A2DAE7D2</t>
  </si>
  <si>
    <t>Servizio consegna sacchetti secco/organico San Quirino</t>
  </si>
  <si>
    <t>2020/LT/U/426</t>
  </si>
  <si>
    <t>Z822DB8A2D</t>
  </si>
  <si>
    <t>Servizio raccolta cartone UND Prata di Pordenone (01.07-31.12)</t>
  </si>
  <si>
    <t>2020/LT/U/427</t>
  </si>
  <si>
    <t>Z662DB963D</t>
  </si>
  <si>
    <t>UMANA</t>
  </si>
  <si>
    <t>Somministrazione n. 5 figure profilo J</t>
  </si>
  <si>
    <t>1. VIRIDIS; 2. IL GIRASOLE; 3. AGRO SYSTEM.</t>
  </si>
  <si>
    <t>1. VIRIDIS; 2. IL GIRASOLE.</t>
  </si>
  <si>
    <t>1. UMANA; 2. MANPOWER; 3. ETJCA.</t>
  </si>
  <si>
    <t>1. KARPOS; 2. FVG SERVIZI; 3. COOP NONCELLO .</t>
  </si>
  <si>
    <t>1. KARPOS; 2. FVG SERVIZI.</t>
  </si>
  <si>
    <t>1. APERELLE; 2. ETJCA; 3. MANPOWER; 4. UMANA.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</si>
</sst>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quot;€&quot;\ #,##0.00;[Red]\-&quot;€&quot;\ #,##0.00"/>
    <numFmt numFmtId="165" formatCode="_-&quot;€&quot;\ * #,##0.00_-;\-&quot;€&quot;\ * #,##0.00_-;_-&quot;€&quot;\ * &quot;-&quot;??_-;_-@_-"/>
    <numFmt numFmtId="166" formatCode="&quot;€&quot;\ #,##0.00"/>
    <numFmt numFmtId="167" formatCode="[$-410]d\-mmm;@"/>
    <numFmt numFmtId="168" formatCode="#,##0.00\ &quot;€&quot;"/>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name val="Calibri"/>
      <family val="2"/>
      <scheme val="minor"/>
    </font>
    <font>
      <sz val="11"/>
      <color rgb="FF000000"/>
      <name val="Calibri"/>
      <family val="2"/>
      <scheme val="minor"/>
    </font>
    <font>
      <b/>
      <sz val="14"/>
      <color theme="1"/>
      <name val="Calibri"/>
      <family val="2"/>
      <scheme val="minor"/>
    </font>
    <font>
      <b/>
      <sz val="10"/>
      <color theme="1"/>
      <name val="Calibri"/>
      <family val="2"/>
      <scheme val="minor"/>
    </font>
    <font>
      <sz val="11"/>
      <color theme="1"/>
      <name val="Calibri"/>
      <family val="2"/>
    </font>
    <font>
      <sz val="11"/>
      <name val="Calibri"/>
      <family val="2"/>
    </font>
    <font>
      <sz val="11"/>
      <color rgb="FF000000"/>
      <name val="Calibri"/>
      <family val="2"/>
    </font>
    <font>
      <b/>
      <sz val="12"/>
      <color theme="1"/>
      <name val="Calibri"/>
      <family val="2"/>
      <scheme val="minor"/>
    </font>
    <font>
      <b/>
      <sz val="10"/>
      <color rgb="FFFF0000"/>
      <name val="Calibri"/>
      <family val="2"/>
      <scheme val="minor"/>
    </font>
    <font>
      <b/>
      <sz val="11"/>
      <color rgb="FFFF0000"/>
      <name val="Calibri"/>
      <family val="2"/>
      <scheme val="minor"/>
    </font>
    <font>
      <b/>
      <sz val="11"/>
      <color rgb="FF000000"/>
      <name val="Calibri"/>
      <family val="2"/>
    </font>
    <font>
      <b/>
      <sz val="10"/>
      <color rgb="FFFF0000"/>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rgb="FF000000"/>
      <name val="Calibri"/>
      <family val="2"/>
      <scheme val="minor"/>
    </font>
    <font>
      <b/>
      <sz val="8"/>
      <color theme="1"/>
      <name val="Calibri"/>
      <family val="2"/>
      <scheme val="minor"/>
    </font>
    <font>
      <sz val="10"/>
      <color rgb="FFFF0000"/>
      <name val="Calibri"/>
      <family val="2"/>
      <scheme val="minor"/>
    </font>
    <font>
      <sz val="11"/>
      <name val="Arial"/>
      <family val="2"/>
    </font>
    <font>
      <sz val="10"/>
      <name val="Calibri"/>
      <family val="2"/>
      <scheme val="minor"/>
    </font>
    <font>
      <b/>
      <sz val="8"/>
      <name val="Calibri"/>
      <family val="2"/>
      <scheme val="minor"/>
    </font>
  </fonts>
  <fills count="17">
    <fill>
      <patternFill patternType="none"/>
    </fill>
    <fill>
      <patternFill patternType="gray125"/>
    </fill>
    <fill>
      <patternFill patternType="solid">
        <fgColor theme="4" tint="0.59999389629810485"/>
        <bgColor indexed="65"/>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2" tint="-9.9978637043366805E-2"/>
        <bgColor indexed="64"/>
      </patternFill>
    </fill>
    <fill>
      <patternFill patternType="solid">
        <fgColor theme="2"/>
        <bgColor indexed="64"/>
      </patternFill>
    </fill>
    <fill>
      <patternFill patternType="solid">
        <fgColor rgb="FFFFFFFF"/>
        <bgColor indexed="64"/>
      </patternFill>
    </fill>
    <fill>
      <patternFill patternType="solid">
        <fgColor theme="6" tint="0.59999389629810485"/>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theme="0" tint="-0.14999847407452621"/>
      </patternFill>
    </fill>
    <fill>
      <patternFill patternType="solid">
        <fgColor theme="0"/>
        <bgColor theme="0" tint="-0.14999847407452621"/>
      </patternFill>
    </fill>
    <fill>
      <patternFill patternType="solid">
        <fgColor theme="3" tint="0.79998168889431442"/>
        <bgColor indexed="64"/>
      </patternFill>
    </fill>
    <fill>
      <patternFill patternType="solid">
        <fgColor theme="2" tint="-9.9978637043366805E-2"/>
        <bgColor theme="0" tint="-0.14999847407452621"/>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style="medium">
        <color indexed="64"/>
      </left>
      <right/>
      <top style="medium">
        <color indexed="64"/>
      </top>
      <bottom style="medium">
        <color indexed="64"/>
      </bottom>
      <diagonal/>
    </border>
  </borders>
  <cellStyleXfs count="3">
    <xf numFmtId="0" fontId="0" fillId="0" borderId="0"/>
    <xf numFmtId="0" fontId="1" fillId="2" borderId="0" applyNumberFormat="0" applyBorder="0" applyAlignment="0" applyProtection="0"/>
    <xf numFmtId="165" fontId="1" fillId="0" borderId="0" applyFont="0" applyFill="0" applyBorder="0" applyAlignment="0" applyProtection="0"/>
  </cellStyleXfs>
  <cellXfs count="208">
    <xf numFmtId="0" fontId="0" fillId="0" borderId="0" xfId="0"/>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xf>
    <xf numFmtId="0" fontId="0" fillId="0" borderId="4" xfId="0" applyBorder="1" applyAlignment="1">
      <alignment horizontal="center" vertical="center"/>
    </xf>
    <xf numFmtId="0" fontId="0" fillId="0" borderId="1" xfId="0" applyBorder="1" applyAlignment="1">
      <alignment horizontal="center"/>
    </xf>
    <xf numFmtId="17" fontId="0" fillId="0" borderId="1" xfId="0" applyNumberFormat="1" applyBorder="1" applyAlignment="1">
      <alignment horizontal="center" vertical="center"/>
    </xf>
    <xf numFmtId="0" fontId="0" fillId="4" borderId="1" xfId="0" applyFill="1" applyBorder="1" applyAlignment="1">
      <alignment horizontal="center" vertical="center" wrapText="1"/>
    </xf>
    <xf numFmtId="0" fontId="0" fillId="0" borderId="5" xfId="0" applyBorder="1" applyAlignment="1">
      <alignment horizontal="center" vertical="center"/>
    </xf>
    <xf numFmtId="17" fontId="0" fillId="0" borderId="5" xfId="0" applyNumberFormat="1" applyBorder="1" applyAlignment="1">
      <alignment horizontal="center" vertical="center"/>
    </xf>
    <xf numFmtId="17" fontId="0" fillId="0" borderId="6" xfId="0" applyNumberFormat="1" applyBorder="1" applyAlignment="1">
      <alignment horizontal="center" vertical="center"/>
    </xf>
    <xf numFmtId="0" fontId="0" fillId="0" borderId="7" xfId="0" applyBorder="1" applyAlignment="1">
      <alignment horizontal="center" vertical="center"/>
    </xf>
    <xf numFmtId="14" fontId="0" fillId="0" borderId="6" xfId="0" applyNumberFormat="1" applyBorder="1" applyAlignment="1">
      <alignment horizontal="center" vertical="center"/>
    </xf>
    <xf numFmtId="14" fontId="0" fillId="0" borderId="5" xfId="0" applyNumberFormat="1" applyBorder="1" applyAlignment="1">
      <alignment horizontal="center" vertical="center"/>
    </xf>
    <xf numFmtId="0" fontId="0" fillId="0" borderId="6" xfId="0" applyBorder="1" applyAlignment="1">
      <alignment horizontal="center" vertical="center"/>
    </xf>
    <xf numFmtId="17" fontId="0" fillId="0" borderId="7" xfId="0" applyNumberFormat="1" applyBorder="1" applyAlignment="1">
      <alignment horizontal="center" vertical="center"/>
    </xf>
    <xf numFmtId="0" fontId="0" fillId="0" borderId="0" xfId="0" applyAlignment="1">
      <alignment horizontal="center" vertical="center"/>
    </xf>
    <xf numFmtId="0" fontId="0" fillId="0" borderId="2" xfId="0" quotePrefix="1" applyBorder="1" applyAlignment="1">
      <alignment horizontal="center" vertical="center"/>
    </xf>
    <xf numFmtId="166" fontId="0" fillId="0" borderId="2" xfId="2" applyNumberFormat="1" applyFont="1" applyBorder="1" applyAlignment="1">
      <alignment horizontal="center" vertical="center"/>
    </xf>
    <xf numFmtId="166" fontId="0" fillId="0" borderId="3" xfId="2" applyNumberFormat="1" applyFont="1" applyBorder="1" applyAlignment="1">
      <alignment horizontal="center" vertical="center"/>
    </xf>
    <xf numFmtId="166" fontId="0" fillId="0" borderId="4" xfId="2" applyNumberFormat="1" applyFont="1" applyBorder="1" applyAlignment="1">
      <alignment horizontal="center" vertical="center"/>
    </xf>
    <xf numFmtId="166" fontId="0" fillId="0" borderId="0" xfId="2" applyNumberFormat="1" applyFont="1" applyAlignment="1">
      <alignment horizontal="center" vertical="center"/>
    </xf>
    <xf numFmtId="166" fontId="0" fillId="0" borderId="1" xfId="2" applyNumberFormat="1" applyFont="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6" fillId="5" borderId="2" xfId="1" applyFont="1" applyFill="1" applyBorder="1" applyAlignment="1">
      <alignment horizontal="center" vertical="center"/>
    </xf>
    <xf numFmtId="0" fontId="6" fillId="5" borderId="6" xfId="1" applyFont="1" applyFill="1" applyBorder="1" applyAlignment="1">
      <alignment horizontal="center" vertical="center"/>
    </xf>
    <xf numFmtId="0" fontId="6" fillId="5" borderId="4" xfId="1" applyFont="1" applyFill="1" applyBorder="1" applyAlignment="1">
      <alignment horizontal="center" vertical="center"/>
    </xf>
    <xf numFmtId="0" fontId="6" fillId="5" borderId="7" xfId="1" applyFont="1" applyFill="1" applyBorder="1" applyAlignment="1">
      <alignment horizontal="center" vertical="center"/>
    </xf>
    <xf numFmtId="4" fontId="4" fillId="0" borderId="1" xfId="0" applyNumberFormat="1" applyFont="1" applyBorder="1" applyAlignment="1">
      <alignment horizontal="center" vertical="center"/>
    </xf>
    <xf numFmtId="0" fontId="5" fillId="0" borderId="0" xfId="0" applyFont="1" applyAlignment="1">
      <alignment horizontal="center" vertical="center" wrapText="1"/>
    </xf>
    <xf numFmtId="0" fontId="0" fillId="0" borderId="1" xfId="0" applyBorder="1" applyAlignment="1">
      <alignment vertical="center" wrapText="1"/>
    </xf>
    <xf numFmtId="0" fontId="0" fillId="0" borderId="8" xfId="0"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xf>
    <xf numFmtId="0" fontId="0" fillId="0" borderId="1" xfId="0" applyBorder="1"/>
    <xf numFmtId="164" fontId="4" fillId="0" borderId="1" xfId="0" applyNumberFormat="1" applyFont="1" applyBorder="1" applyAlignment="1">
      <alignment horizontal="center" vertical="center"/>
    </xf>
    <xf numFmtId="17" fontId="0" fillId="0" borderId="1" xfId="0" applyNumberFormat="1" applyBorder="1" applyAlignment="1">
      <alignment horizontal="center"/>
    </xf>
    <xf numFmtId="0" fontId="11" fillId="5" borderId="2" xfId="1" applyFont="1" applyFill="1" applyBorder="1" applyAlignment="1">
      <alignment horizontal="center" vertical="center"/>
    </xf>
    <xf numFmtId="0" fontId="11" fillId="5" borderId="6" xfId="1" applyFont="1" applyFill="1" applyBorder="1" applyAlignment="1">
      <alignment horizontal="center" vertical="center"/>
    </xf>
    <xf numFmtId="0" fontId="11" fillId="5" borderId="4" xfId="1" applyFont="1" applyFill="1" applyBorder="1" applyAlignment="1">
      <alignment horizontal="center" vertical="center"/>
    </xf>
    <xf numFmtId="0" fontId="11" fillId="5" borderId="7" xfId="1" applyFont="1" applyFill="1" applyBorder="1" applyAlignment="1">
      <alignment horizontal="center" vertical="center"/>
    </xf>
    <xf numFmtId="0" fontId="0" fillId="0" borderId="9" xfId="0" applyBorder="1" applyAlignment="1">
      <alignment horizontal="center" vertical="center"/>
    </xf>
    <xf numFmtId="0" fontId="12" fillId="6" borderId="1" xfId="0" applyFont="1" applyFill="1" applyBorder="1" applyAlignment="1">
      <alignment horizontal="center" vertical="center" wrapText="1"/>
    </xf>
    <xf numFmtId="0" fontId="7" fillId="3" borderId="1" xfId="0" applyFont="1" applyFill="1" applyBorder="1" applyAlignment="1">
      <alignment horizontal="center" wrapText="1"/>
    </xf>
    <xf numFmtId="0" fontId="3" fillId="0" borderId="1" xfId="0" applyFont="1" applyBorder="1"/>
    <xf numFmtId="16" fontId="3" fillId="0" borderId="1" xfId="0" applyNumberFormat="1" applyFont="1" applyBorder="1"/>
    <xf numFmtId="0" fontId="3" fillId="6" borderId="1" xfId="0" applyFont="1" applyFill="1" applyBorder="1" applyAlignment="1">
      <alignment vertical="center" wrapText="1"/>
    </xf>
    <xf numFmtId="16" fontId="3" fillId="6" borderId="1" xfId="0" applyNumberFormat="1" applyFont="1" applyFill="1" applyBorder="1"/>
    <xf numFmtId="0" fontId="1" fillId="0" borderId="0" xfId="0" applyFont="1" applyAlignment="1">
      <alignment horizontal="center"/>
    </xf>
    <xf numFmtId="44" fontId="3" fillId="0" borderId="1" xfId="0" applyNumberFormat="1" applyFont="1" applyBorder="1"/>
    <xf numFmtId="44" fontId="3" fillId="0" borderId="1" xfId="2" applyNumberFormat="1" applyFont="1" applyBorder="1"/>
    <xf numFmtId="44" fontId="3" fillId="6" borderId="1" xfId="2" applyNumberFormat="1" applyFont="1" applyFill="1" applyBorder="1"/>
    <xf numFmtId="168" fontId="6" fillId="5" borderId="2" xfId="1" applyNumberFormat="1" applyFont="1" applyFill="1" applyBorder="1" applyAlignment="1">
      <alignment horizontal="center" vertical="center"/>
    </xf>
    <xf numFmtId="168" fontId="6" fillId="5" borderId="4" xfId="1" applyNumberFormat="1" applyFont="1" applyFill="1" applyBorder="1" applyAlignment="1">
      <alignment horizontal="center" vertical="center"/>
    </xf>
    <xf numFmtId="168" fontId="0" fillId="0" borderId="2" xfId="2" applyNumberFormat="1" applyFont="1" applyBorder="1" applyAlignment="1">
      <alignment horizontal="center" vertical="center"/>
    </xf>
    <xf numFmtId="168" fontId="0" fillId="0" borderId="3" xfId="2" applyNumberFormat="1" applyFont="1" applyBorder="1" applyAlignment="1">
      <alignment horizontal="center" vertical="center"/>
    </xf>
    <xf numFmtId="168" fontId="0" fillId="0" borderId="4" xfId="2" applyNumberFormat="1" applyFont="1" applyBorder="1" applyAlignment="1">
      <alignment horizontal="center" vertical="center"/>
    </xf>
    <xf numFmtId="168" fontId="0" fillId="0" borderId="0" xfId="2" applyNumberFormat="1" applyFont="1" applyAlignment="1">
      <alignment horizontal="center" vertical="center"/>
    </xf>
    <xf numFmtId="168" fontId="0" fillId="0" borderId="1" xfId="2" applyNumberFormat="1" applyFont="1" applyBorder="1" applyAlignment="1">
      <alignment horizontal="center" vertical="center"/>
    </xf>
    <xf numFmtId="168" fontId="0" fillId="0" borderId="0" xfId="0" applyNumberFormat="1"/>
    <xf numFmtId="0" fontId="3" fillId="6" borderId="1" xfId="0" applyFont="1" applyFill="1" applyBorder="1" applyAlignment="1">
      <alignment horizontal="left"/>
    </xf>
    <xf numFmtId="0" fontId="3" fillId="6" borderId="1" xfId="0" quotePrefix="1" applyFont="1" applyFill="1" applyBorder="1" applyAlignment="1">
      <alignment horizontal="left" vertical="center"/>
    </xf>
    <xf numFmtId="0" fontId="3" fillId="0" borderId="1" xfId="0" applyFont="1" applyBorder="1" applyAlignment="1">
      <alignment horizontal="left"/>
    </xf>
    <xf numFmtId="0" fontId="3" fillId="0" borderId="1" xfId="0" quotePrefix="1" applyFont="1" applyBorder="1" applyAlignment="1">
      <alignment horizontal="left" vertical="center"/>
    </xf>
    <xf numFmtId="0" fontId="3" fillId="6" borderId="1" xfId="0" applyFont="1" applyFill="1" applyBorder="1" applyAlignment="1">
      <alignment horizontal="left" vertical="center" wrapText="1"/>
    </xf>
    <xf numFmtId="44" fontId="0" fillId="0" borderId="0" xfId="0" applyNumberFormat="1"/>
    <xf numFmtId="44" fontId="12" fillId="6" borderId="1" xfId="0" applyNumberFormat="1" applyFont="1" applyFill="1" applyBorder="1" applyAlignment="1">
      <alignment horizontal="center" vertical="center" wrapText="1"/>
    </xf>
    <xf numFmtId="44" fontId="3" fillId="7" borderId="1" xfId="0" applyNumberFormat="1" applyFont="1" applyFill="1" applyBorder="1"/>
    <xf numFmtId="0" fontId="14" fillId="3" borderId="1" xfId="0" applyFont="1" applyFill="1" applyBorder="1" applyAlignment="1">
      <alignment horizontal="center" vertical="center"/>
    </xf>
    <xf numFmtId="0" fontId="8" fillId="7" borderId="1" xfId="0" applyFont="1" applyFill="1" applyBorder="1" applyAlignment="1">
      <alignment horizontal="center" vertical="center"/>
    </xf>
    <xf numFmtId="0" fontId="1" fillId="0" borderId="0" xfId="0" applyFont="1"/>
    <xf numFmtId="44" fontId="1" fillId="7" borderId="1" xfId="0" applyNumberFormat="1" applyFont="1" applyFill="1" applyBorder="1" applyAlignment="1">
      <alignment horizontal="center"/>
    </xf>
    <xf numFmtId="44" fontId="1" fillId="0" borderId="0" xfId="0" applyNumberFormat="1" applyFont="1" applyAlignment="1">
      <alignment horizontal="center"/>
    </xf>
    <xf numFmtId="44" fontId="10" fillId="7" borderId="1" xfId="0" applyNumberFormat="1" applyFont="1" applyFill="1" applyBorder="1" applyAlignment="1">
      <alignment horizontal="center" vertical="center"/>
    </xf>
    <xf numFmtId="44" fontId="9" fillId="7" borderId="1" xfId="0" applyNumberFormat="1" applyFont="1" applyFill="1" applyBorder="1" applyAlignment="1">
      <alignment horizontal="center" vertical="center"/>
    </xf>
    <xf numFmtId="0" fontId="5" fillId="9" borderId="1" xfId="0" applyFont="1" applyFill="1" applyBorder="1" applyAlignment="1">
      <alignment vertical="center"/>
    </xf>
    <xf numFmtId="0" fontId="5" fillId="7" borderId="1" xfId="0" applyFont="1" applyFill="1" applyBorder="1" applyAlignment="1">
      <alignment vertical="center"/>
    </xf>
    <xf numFmtId="0" fontId="10" fillId="7" borderId="1" xfId="0" applyFont="1" applyFill="1" applyBorder="1" applyAlignment="1">
      <alignment horizontal="left" vertical="center"/>
    </xf>
    <xf numFmtId="0" fontId="8" fillId="7" borderId="1" xfId="0" applyFont="1" applyFill="1" applyBorder="1" applyAlignment="1">
      <alignment horizontal="left" vertical="center"/>
    </xf>
    <xf numFmtId="0" fontId="1" fillId="0" borderId="0" xfId="0" applyFont="1" applyAlignment="1">
      <alignment horizontal="left"/>
    </xf>
    <xf numFmtId="0" fontId="3" fillId="6" borderId="1" xfId="0" applyFont="1" applyFill="1" applyBorder="1"/>
    <xf numFmtId="0" fontId="3" fillId="6" borderId="1" xfId="0" applyFont="1" applyFill="1" applyBorder="1" applyAlignment="1">
      <alignment horizontal="left" vertical="center"/>
    </xf>
    <xf numFmtId="0" fontId="13" fillId="8" borderId="12" xfId="1" applyFont="1" applyFill="1" applyBorder="1" applyAlignment="1">
      <alignment horizontal="center" vertical="center"/>
    </xf>
    <xf numFmtId="0" fontId="13" fillId="8" borderId="3" xfId="1" applyFont="1" applyFill="1" applyBorder="1" applyAlignment="1">
      <alignment horizontal="center" vertical="center"/>
    </xf>
    <xf numFmtId="44" fontId="13" fillId="8" borderId="3" xfId="1" applyNumberFormat="1" applyFont="1" applyFill="1" applyBorder="1" applyAlignment="1">
      <alignment horizontal="center" vertical="center"/>
    </xf>
    <xf numFmtId="0" fontId="13" fillId="8" borderId="5" xfId="1" applyFont="1" applyFill="1" applyBorder="1" applyAlignment="1">
      <alignment horizontal="center" vertical="center"/>
    </xf>
    <xf numFmtId="16" fontId="8" fillId="7" borderId="10" xfId="0" applyNumberFormat="1" applyFont="1" applyFill="1" applyBorder="1" applyAlignment="1">
      <alignment horizontal="center" vertical="center"/>
    </xf>
    <xf numFmtId="0" fontId="8" fillId="7" borderId="10" xfId="0" applyFont="1" applyFill="1" applyBorder="1" applyAlignment="1">
      <alignment horizontal="center" vertical="center"/>
    </xf>
    <xf numFmtId="0" fontId="10" fillId="7" borderId="8" xfId="0" applyFont="1" applyFill="1" applyBorder="1" applyAlignment="1">
      <alignment horizontal="center" vertical="center"/>
    </xf>
    <xf numFmtId="0" fontId="1" fillId="7" borderId="10" xfId="0" applyFont="1" applyFill="1" applyBorder="1" applyAlignment="1">
      <alignment horizontal="center" vertical="center"/>
    </xf>
    <xf numFmtId="16"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left" vertical="center"/>
    </xf>
    <xf numFmtId="0" fontId="8" fillId="0" borderId="1" xfId="0" applyFont="1" applyBorder="1" applyAlignment="1">
      <alignment horizontal="left" vertical="center"/>
    </xf>
    <xf numFmtId="44" fontId="10" fillId="0" borderId="1" xfId="0" applyNumberFormat="1" applyFont="1" applyBorder="1" applyAlignment="1">
      <alignment horizontal="center" vertical="center"/>
    </xf>
    <xf numFmtId="44" fontId="1" fillId="0" borderId="1" xfId="0" applyNumberFormat="1" applyFont="1" applyBorder="1" applyAlignment="1">
      <alignment horizontal="center"/>
    </xf>
    <xf numFmtId="44" fontId="9" fillId="0" borderId="1" xfId="0" applyNumberFormat="1" applyFont="1" applyBorder="1" applyAlignment="1">
      <alignment horizontal="center" vertical="center"/>
    </xf>
    <xf numFmtId="0" fontId="8" fillId="0" borderId="1" xfId="0" applyFont="1" applyBorder="1" applyAlignment="1">
      <alignment horizontal="center" vertical="center"/>
    </xf>
    <xf numFmtId="0" fontId="1" fillId="0" borderId="10" xfId="0" applyFont="1" applyBorder="1" applyAlignment="1">
      <alignment horizontal="center" vertical="center"/>
    </xf>
    <xf numFmtId="44" fontId="8" fillId="0" borderId="1" xfId="0" applyNumberFormat="1" applyFont="1" applyBorder="1" applyAlignment="1">
      <alignment horizontal="center" vertical="center"/>
    </xf>
    <xf numFmtId="44" fontId="1" fillId="0" borderId="0" xfId="0" applyNumberFormat="1" applyFont="1" applyAlignment="1">
      <alignment horizontal="center" vertical="center"/>
    </xf>
    <xf numFmtId="44" fontId="7" fillId="16" borderId="11" xfId="2" applyNumberFormat="1" applyFont="1" applyFill="1" applyBorder="1"/>
    <xf numFmtId="44" fontId="2" fillId="7" borderId="13" xfId="0" applyNumberFormat="1" applyFont="1" applyFill="1" applyBorder="1"/>
    <xf numFmtId="44" fontId="2" fillId="7" borderId="11" xfId="0" applyNumberFormat="1" applyFont="1" applyFill="1" applyBorder="1" applyAlignment="1">
      <alignment horizontal="center"/>
    </xf>
    <xf numFmtId="44" fontId="2" fillId="7" borderId="1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0" fontId="16" fillId="0" borderId="0" xfId="0" applyFont="1"/>
    <xf numFmtId="0" fontId="16" fillId="0" borderId="1" xfId="0" applyFont="1" applyBorder="1"/>
    <xf numFmtId="0" fontId="17" fillId="3" borderId="1" xfId="0" applyFont="1" applyFill="1" applyBorder="1" applyAlignment="1">
      <alignment horizontal="center" wrapText="1"/>
    </xf>
    <xf numFmtId="0" fontId="16" fillId="0" borderId="1" xfId="0" quotePrefix="1" applyFont="1" applyBorder="1" applyAlignment="1">
      <alignment horizontal="center" vertical="center"/>
    </xf>
    <xf numFmtId="44" fontId="16" fillId="0" borderId="1" xfId="2" applyNumberFormat="1" applyFont="1" applyBorder="1"/>
    <xf numFmtId="16" fontId="16" fillId="0" borderId="1" xfId="0" applyNumberFormat="1" applyFont="1" applyBorder="1"/>
    <xf numFmtId="0" fontId="16" fillId="6" borderId="1" xfId="0" applyFont="1" applyFill="1" applyBorder="1"/>
    <xf numFmtId="0" fontId="16" fillId="6" borderId="1" xfId="0" applyFont="1" applyFill="1" applyBorder="1" applyAlignment="1">
      <alignment vertical="center" wrapText="1"/>
    </xf>
    <xf numFmtId="0" fontId="16" fillId="6" borderId="1" xfId="0" applyFont="1" applyFill="1" applyBorder="1" applyAlignment="1">
      <alignment horizontal="center" vertical="center" wrapText="1"/>
    </xf>
    <xf numFmtId="0" fontId="16" fillId="7" borderId="1" xfId="0" applyFont="1" applyFill="1" applyBorder="1"/>
    <xf numFmtId="44" fontId="16" fillId="6" borderId="1" xfId="2" applyNumberFormat="1" applyFont="1" applyFill="1" applyBorder="1"/>
    <xf numFmtId="16" fontId="16" fillId="6" borderId="1" xfId="0" applyNumberFormat="1" applyFont="1" applyFill="1" applyBorder="1"/>
    <xf numFmtId="0" fontId="16" fillId="6" borderId="1" xfId="0" quotePrefix="1" applyFont="1" applyFill="1" applyBorder="1" applyAlignment="1">
      <alignment horizontal="center" vertical="center"/>
    </xf>
    <xf numFmtId="0" fontId="18" fillId="0" borderId="1" xfId="0" applyFont="1" applyBorder="1"/>
    <xf numFmtId="0" fontId="16" fillId="0" borderId="1" xfId="0" applyFont="1" applyBorder="1" applyAlignment="1">
      <alignment horizontal="left" vertical="center"/>
    </xf>
    <xf numFmtId="0" fontId="16" fillId="7" borderId="1" xfId="0" applyFont="1" applyFill="1" applyBorder="1" applyAlignment="1">
      <alignment horizontal="left" vertical="center"/>
    </xf>
    <xf numFmtId="0" fontId="16" fillId="0" borderId="1" xfId="0" applyFont="1" applyBorder="1" applyAlignment="1">
      <alignment horizontal="center" vertical="center"/>
    </xf>
    <xf numFmtId="0" fontId="16" fillId="4" borderId="1" xfId="0" applyFont="1" applyFill="1" applyBorder="1"/>
    <xf numFmtId="0" fontId="16" fillId="12" borderId="1" xfId="0" quotePrefix="1" applyFont="1" applyFill="1" applyBorder="1" applyAlignment="1">
      <alignment horizontal="center" vertical="center"/>
    </xf>
    <xf numFmtId="0" fontId="16" fillId="12" borderId="1" xfId="0" applyFont="1" applyFill="1" applyBorder="1"/>
    <xf numFmtId="0" fontId="16" fillId="6" borderId="1" xfId="0" applyFont="1" applyFill="1" applyBorder="1" applyAlignment="1">
      <alignment horizontal="center" vertical="center"/>
    </xf>
    <xf numFmtId="0" fontId="16" fillId="6" borderId="1" xfId="0" applyFont="1" applyFill="1" applyBorder="1" applyAlignment="1">
      <alignment wrapText="1"/>
    </xf>
    <xf numFmtId="0" fontId="19" fillId="15" borderId="0" xfId="0" applyFont="1" applyFill="1"/>
    <xf numFmtId="0" fontId="16" fillId="10" borderId="1" xfId="0" applyFont="1" applyFill="1" applyBorder="1"/>
    <xf numFmtId="49" fontId="16" fillId="0" borderId="1" xfId="0" applyNumberFormat="1" applyFont="1" applyBorder="1" applyAlignment="1">
      <alignment horizontal="center" vertical="center"/>
    </xf>
    <xf numFmtId="49" fontId="16" fillId="6" borderId="1" xfId="0" applyNumberFormat="1" applyFont="1" applyFill="1" applyBorder="1" applyAlignment="1">
      <alignment horizontal="center" vertical="center"/>
    </xf>
    <xf numFmtId="0" fontId="16" fillId="13" borderId="1" xfId="0" applyFont="1" applyFill="1" applyBorder="1" applyAlignment="1">
      <alignment horizontal="center"/>
    </xf>
    <xf numFmtId="0" fontId="16" fillId="13" borderId="1" xfId="0" applyFont="1" applyFill="1" applyBorder="1" applyAlignment="1">
      <alignment horizontal="left"/>
    </xf>
    <xf numFmtId="49" fontId="16" fillId="13" borderId="1" xfId="0" applyNumberFormat="1" applyFont="1" applyFill="1" applyBorder="1" applyAlignment="1">
      <alignment horizontal="center"/>
    </xf>
    <xf numFmtId="0" fontId="16" fillId="10" borderId="1" xfId="0" applyFont="1" applyFill="1" applyBorder="1" applyAlignment="1">
      <alignment horizontal="center"/>
    </xf>
    <xf numFmtId="44" fontId="16" fillId="13" borderId="1" xfId="2" applyNumberFormat="1" applyFont="1" applyFill="1" applyBorder="1" applyAlignment="1">
      <alignment horizontal="center"/>
    </xf>
    <xf numFmtId="16" fontId="16" fillId="13" borderId="1" xfId="0" applyNumberFormat="1" applyFont="1" applyFill="1" applyBorder="1"/>
    <xf numFmtId="0" fontId="16" fillId="14" borderId="1" xfId="0" applyFont="1" applyFill="1" applyBorder="1"/>
    <xf numFmtId="49" fontId="16" fillId="14" borderId="1" xfId="0" applyNumberFormat="1" applyFont="1" applyFill="1" applyBorder="1" applyAlignment="1">
      <alignment horizontal="center" vertical="center"/>
    </xf>
    <xf numFmtId="44" fontId="16" fillId="14" borderId="1" xfId="2" applyNumberFormat="1" applyFont="1" applyFill="1" applyBorder="1"/>
    <xf numFmtId="16" fontId="16" fillId="14" borderId="1" xfId="0" applyNumberFormat="1" applyFont="1" applyFill="1" applyBorder="1"/>
    <xf numFmtId="49" fontId="16" fillId="10" borderId="1" xfId="0" applyNumberFormat="1" applyFont="1" applyFill="1" applyBorder="1" applyAlignment="1">
      <alignment horizontal="center" vertical="center"/>
    </xf>
    <xf numFmtId="44" fontId="16" fillId="10" borderId="1" xfId="2" applyNumberFormat="1" applyFont="1" applyFill="1" applyBorder="1"/>
    <xf numFmtId="16" fontId="16" fillId="10" borderId="1" xfId="0" applyNumberFormat="1" applyFont="1" applyFill="1" applyBorder="1"/>
    <xf numFmtId="49" fontId="16" fillId="0" borderId="1" xfId="0" applyNumberFormat="1" applyFont="1" applyBorder="1" applyAlignment="1">
      <alignment horizontal="center"/>
    </xf>
    <xf numFmtId="0" fontId="19" fillId="0" borderId="1" xfId="0" applyFont="1" applyBorder="1" applyAlignment="1">
      <alignment vertical="center"/>
    </xf>
    <xf numFmtId="49" fontId="16" fillId="6" borderId="1" xfId="0" applyNumberFormat="1" applyFont="1" applyFill="1" applyBorder="1" applyAlignment="1">
      <alignment horizontal="center"/>
    </xf>
    <xf numFmtId="0" fontId="19" fillId="11" borderId="1" xfId="0" applyFont="1" applyFill="1" applyBorder="1" applyAlignment="1">
      <alignment vertical="center"/>
    </xf>
    <xf numFmtId="165" fontId="16" fillId="0" borderId="1" xfId="2" applyFont="1" applyBorder="1"/>
    <xf numFmtId="0" fontId="19" fillId="11" borderId="1" xfId="0" applyFont="1" applyFill="1" applyBorder="1" applyAlignment="1">
      <alignment vertical="center" wrapText="1"/>
    </xf>
    <xf numFmtId="0" fontId="19" fillId="0" borderId="1" xfId="0" applyFont="1" applyBorder="1" applyAlignment="1">
      <alignment vertical="center" wrapText="1"/>
    </xf>
    <xf numFmtId="0" fontId="17" fillId="3" borderId="1" xfId="0" applyFont="1" applyFill="1" applyBorder="1" applyAlignment="1">
      <alignment horizontal="center"/>
    </xf>
    <xf numFmtId="44" fontId="16" fillId="10" borderId="1" xfId="0" applyNumberFormat="1" applyFont="1" applyFill="1" applyBorder="1"/>
    <xf numFmtId="167" fontId="16" fillId="10" borderId="1" xfId="0" applyNumberFormat="1" applyFont="1" applyFill="1" applyBorder="1"/>
    <xf numFmtId="0" fontId="16" fillId="0" borderId="1" xfId="0" applyFont="1" applyBorder="1" applyAlignment="1">
      <alignment horizontal="center"/>
    </xf>
    <xf numFmtId="44" fontId="16" fillId="0" borderId="1" xfId="0" applyNumberFormat="1" applyFont="1" applyBorder="1"/>
    <xf numFmtId="167" fontId="16" fillId="0" borderId="1" xfId="0" applyNumberFormat="1" applyFont="1" applyBorder="1"/>
    <xf numFmtId="0" fontId="16" fillId="10" borderId="1" xfId="0" quotePrefix="1" applyFont="1" applyFill="1" applyBorder="1" applyAlignment="1">
      <alignment horizontal="center"/>
    </xf>
    <xf numFmtId="0" fontId="17" fillId="3" borderId="1" xfId="0" applyFont="1" applyFill="1" applyBorder="1" applyAlignment="1">
      <alignment horizontal="center" vertical="center"/>
    </xf>
    <xf numFmtId="0" fontId="3" fillId="7" borderId="1" xfId="0" applyFont="1" applyFill="1" applyBorder="1"/>
    <xf numFmtId="44" fontId="11" fillId="7" borderId="13" xfId="0" applyNumberFormat="1" applyFont="1" applyFill="1" applyBorder="1"/>
    <xf numFmtId="44" fontId="11" fillId="16" borderId="11" xfId="2" applyNumberFormat="1" applyFont="1" applyFill="1" applyBorder="1"/>
    <xf numFmtId="0" fontId="3" fillId="0" borderId="1" xfId="0" quotePrefix="1" applyFont="1" applyBorder="1" applyAlignment="1">
      <alignment horizontal="center" vertical="center"/>
    </xf>
    <xf numFmtId="0" fontId="3" fillId="6" borderId="1" xfId="0" quotePrefix="1" applyFont="1" applyFill="1" applyBorder="1" applyAlignment="1">
      <alignment horizontal="center" vertical="center"/>
    </xf>
    <xf numFmtId="0" fontId="15" fillId="6" borderId="9"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22" fillId="0" borderId="0" xfId="0" applyFont="1"/>
    <xf numFmtId="0" fontId="23" fillId="0" borderId="0" xfId="0" applyFont="1"/>
    <xf numFmtId="0" fontId="3" fillId="6" borderId="8" xfId="0" applyFont="1" applyFill="1" applyBorder="1"/>
    <xf numFmtId="0" fontId="20" fillId="3" borderId="1" xfId="0" applyFont="1" applyFill="1" applyBorder="1" applyAlignment="1">
      <alignment horizontal="center"/>
    </xf>
    <xf numFmtId="0" fontId="3" fillId="6" borderId="1" xfId="0" quotePrefix="1" applyFont="1" applyFill="1" applyBorder="1" applyAlignment="1">
      <alignment horizontal="left"/>
    </xf>
    <xf numFmtId="0" fontId="21" fillId="6" borderId="10" xfId="0" applyFont="1" applyFill="1" applyBorder="1"/>
    <xf numFmtId="0" fontId="23" fillId="0" borderId="8" xfId="0" applyFont="1" applyBorder="1"/>
    <xf numFmtId="0" fontId="24" fillId="3" borderId="1" xfId="0" applyFont="1" applyFill="1" applyBorder="1" applyAlignment="1">
      <alignment horizontal="center" wrapText="1"/>
    </xf>
    <xf numFmtId="0" fontId="4" fillId="0" borderId="1" xfId="0" applyFont="1" applyBorder="1"/>
    <xf numFmtId="0" fontId="23" fillId="0" borderId="1" xfId="0" applyFont="1" applyBorder="1"/>
    <xf numFmtId="16" fontId="23" fillId="0" borderId="1" xfId="0" applyNumberFormat="1" applyFont="1" applyBorder="1"/>
    <xf numFmtId="0" fontId="21" fillId="0" borderId="10" xfId="0" applyFont="1" applyBorder="1"/>
    <xf numFmtId="0" fontId="23" fillId="0" borderId="10" xfId="0" applyFont="1" applyBorder="1"/>
    <xf numFmtId="0" fontId="23" fillId="0" borderId="1" xfId="0" quotePrefix="1" applyFont="1" applyBorder="1"/>
    <xf numFmtId="0" fontId="0" fillId="6" borderId="1" xfId="0" applyFill="1" applyBorder="1"/>
    <xf numFmtId="0" fontId="13" fillId="6" borderId="4" xfId="0" applyFont="1" applyFill="1" applyBorder="1" applyAlignment="1">
      <alignment horizontal="center" vertical="center" wrapText="1"/>
    </xf>
    <xf numFmtId="0" fontId="12" fillId="6" borderId="7" xfId="0" applyFont="1" applyFill="1" applyBorder="1" applyAlignment="1">
      <alignment horizontal="center" vertical="center" wrapText="1"/>
    </xf>
    <xf numFmtId="44" fontId="3" fillId="6" borderId="1" xfId="2" applyNumberFormat="1" applyFont="1" applyFill="1" applyBorder="1" applyAlignment="1">
      <alignment horizontal="left" vertical="center"/>
    </xf>
    <xf numFmtId="44" fontId="3" fillId="6" borderId="1" xfId="0" applyNumberFormat="1" applyFont="1" applyFill="1" applyBorder="1" applyAlignment="1">
      <alignment horizontal="left" vertical="center"/>
    </xf>
    <xf numFmtId="44" fontId="23" fillId="0" borderId="1" xfId="2" applyNumberFormat="1" applyFont="1" applyBorder="1" applyAlignment="1">
      <alignment horizontal="left" vertical="center"/>
    </xf>
    <xf numFmtId="44" fontId="23" fillId="0" borderId="1" xfId="0" applyNumberFormat="1" applyFont="1" applyBorder="1" applyAlignment="1">
      <alignment horizontal="left" vertical="center"/>
    </xf>
    <xf numFmtId="44" fontId="3" fillId="0" borderId="1" xfId="2" applyNumberFormat="1" applyFont="1" applyBorder="1" applyAlignment="1">
      <alignment horizontal="left" vertical="center"/>
    </xf>
    <xf numFmtId="0" fontId="23" fillId="0" borderId="1" xfId="0" applyFont="1" applyBorder="1" applyAlignment="1">
      <alignment horizontal="left"/>
    </xf>
    <xf numFmtId="0" fontId="24" fillId="3" borderId="1" xfId="0" applyFont="1" applyFill="1" applyBorder="1" applyAlignment="1">
      <alignment horizontal="center"/>
    </xf>
    <xf numFmtId="0" fontId="4" fillId="0" borderId="0" xfId="0" applyFont="1"/>
    <xf numFmtId="16" fontId="23" fillId="6" borderId="1" xfId="0" applyNumberFormat="1" applyFont="1" applyFill="1" applyBorder="1"/>
    <xf numFmtId="0" fontId="23" fillId="0" borderId="8" xfId="0" applyFont="1" applyBorder="1" applyAlignment="1"/>
    <xf numFmtId="0" fontId="4" fillId="0" borderId="1" xfId="0" applyFont="1" applyBorder="1" applyAlignment="1"/>
    <xf numFmtId="0" fontId="23" fillId="0" borderId="1" xfId="0" applyFont="1" applyBorder="1" applyAlignment="1"/>
    <xf numFmtId="0" fontId="21" fillId="0" borderId="10" xfId="0" applyFont="1" applyBorder="1" applyAlignment="1"/>
    <xf numFmtId="0" fontId="23" fillId="0" borderId="0" xfId="0" applyFont="1" applyAlignment="1"/>
  </cellXfs>
  <cellStyles count="3">
    <cellStyle name="40% - Colore 1" xfId="1" builtinId="31"/>
    <cellStyle name="Normale" xfId="0" builtinId="0"/>
    <cellStyle name="Valuta" xfId="2" builtinId="4"/>
  </cellStyles>
  <dxfs count="67">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strike val="0"/>
        <condense val="0"/>
        <extend val="0"/>
        <outline val="0"/>
        <shadow val="0"/>
        <u val="none"/>
        <vertAlign val="baseline"/>
        <sz val="10"/>
        <color auto="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21" formatCode="dd\-mmm"/>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4" formatCode="_-* #,##0.00\ &quot;€&quot;_-;\-* #,##0.00\ &quot;€&quot;_-;_-* &quot;-&quot;??\ &quot;€&quot;_-;_-@_-"/>
      <fill>
        <patternFill patternType="solid">
          <fgColor theme="0" tint="-0.14999847407452621"/>
          <bgColor theme="0" tint="-0.1499984740745262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lef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Calibri"/>
        <family val="2"/>
        <scheme val="minor"/>
      </font>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rgb="FFFF0000"/>
        <name val="Calibri"/>
        <family val="2"/>
        <scheme val="minor"/>
      </font>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numFmt numFmtId="34" formatCode="_-* #,##0.00\ &quot;€&quot;_-;\-* #,##0.00\ &quot;€&quot;_-;_-* &quot;-&quot;??\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34" formatCode="_-* #,##0.00\ &quot;€&quot;_-;\-* #,##0.00\ &quot;€&quot;_-;_-* &quot;-&quot;??\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34" formatCode="_-* #,##0.00\ &quot;€&quot;_-;\-* #,##0.00\ &quot;€&quot;_-;_-* &quot;-&quot;??\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FFF"/>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rgb="FFFFFF0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1"/>
        <color auto="1"/>
        <name val="Calibri"/>
        <family val="2"/>
        <scheme val="minor"/>
      </font>
      <numFmt numFmtId="21" formatCode="dd\-mmm"/>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border outline="0">
        <left style="thin">
          <color auto="1"/>
        </left>
        <right style="thin">
          <color auto="1"/>
        </right>
        <top style="thin">
          <color auto="1"/>
        </top>
        <bottom style="thin">
          <color auto="1"/>
        </bottom>
      </border>
    </dxf>
    <dxf>
      <alignment textRotation="0" wrapText="0" indent="0" justifyLastLine="0" shrinkToFit="0" readingOrder="0"/>
    </dxf>
    <dxf>
      <font>
        <b/>
        <i val="0"/>
        <strike val="0"/>
        <condense val="0"/>
        <extend val="0"/>
        <outline val="0"/>
        <shadow val="0"/>
        <u val="none"/>
        <vertAlign val="baseline"/>
        <sz val="11"/>
        <color rgb="FFFF0000"/>
        <name val="Calibri"/>
        <family val="2"/>
        <scheme val="minor"/>
      </font>
      <fill>
        <patternFill patternType="solid">
          <fgColor indexed="64"/>
          <bgColor theme="2"/>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fano/Desktop/DIARIO%20DI%20BORDO/TRASPARENZA/Elenco%20gare%20GEA%20last%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sheetName val="Foglio3"/>
    </sheetNames>
    <sheetDataSet>
      <sheetData sheetId="0" refreshError="1"/>
      <sheetData sheetId="1" refreshError="1">
        <row r="83">
          <cell r="B83" t="str">
            <v>XD713C1D0D</v>
          </cell>
          <cell r="C83" t="str">
            <v>GEOALPINA</v>
          </cell>
          <cell r="E83">
            <v>4750</v>
          </cell>
          <cell r="G83" t="str">
            <v>Aff.diretto</v>
          </cell>
        </row>
        <row r="84">
          <cell r="B84" t="str">
            <v>XAF13C1D0E</v>
          </cell>
          <cell r="C84" t="str">
            <v>FRIULELETTRA</v>
          </cell>
          <cell r="E84">
            <v>12150</v>
          </cell>
          <cell r="G84" t="str">
            <v>Aff.diretto</v>
          </cell>
        </row>
        <row r="85">
          <cell r="B85" t="str">
            <v>X8713C1D0F</v>
          </cell>
          <cell r="C85" t="str">
            <v xml:space="preserve">PIEMME </v>
          </cell>
          <cell r="E85">
            <v>319</v>
          </cell>
          <cell r="G85" t="str">
            <v>Aff.diretto</v>
          </cell>
        </row>
        <row r="86">
          <cell r="B86" t="str">
            <v>X5F13C1D10</v>
          </cell>
          <cell r="C86" t="str">
            <v>SEAT PAGINE GIALLE</v>
          </cell>
          <cell r="E86">
            <v>5190</v>
          </cell>
          <cell r="G86" t="str">
            <v>Aff.diretto</v>
          </cell>
        </row>
        <row r="87">
          <cell r="B87" t="str">
            <v>X3713C1D11</v>
          </cell>
          <cell r="C87" t="str">
            <v xml:space="preserve">MOZZON </v>
          </cell>
          <cell r="E87">
            <v>1800</v>
          </cell>
          <cell r="G87" t="str">
            <v>Aff.diretto</v>
          </cell>
        </row>
        <row r="88">
          <cell r="B88" t="str">
            <v>X0F13C1D12</v>
          </cell>
          <cell r="C88" t="str">
            <v>STUDIO TECNICO LOBIS</v>
          </cell>
          <cell r="E88">
            <v>2280</v>
          </cell>
          <cell r="G88" t="str">
            <v>Aff.diretto</v>
          </cell>
        </row>
        <row r="89">
          <cell r="B89" t="str">
            <v>XE213C1D13</v>
          </cell>
          <cell r="C89" t="str">
            <v>LEOCHIMICA</v>
          </cell>
          <cell r="E89">
            <v>604.35</v>
          </cell>
          <cell r="G89" t="str">
            <v>Aff.diretto</v>
          </cell>
        </row>
        <row r="90">
          <cell r="B90" t="str">
            <v>XBA13C1D14</v>
          </cell>
          <cell r="C90" t="str">
            <v>TOFFOLI MANUFATTI</v>
          </cell>
          <cell r="E90">
            <v>790</v>
          </cell>
          <cell r="G90" t="str">
            <v>Aff.diretto</v>
          </cell>
        </row>
        <row r="91">
          <cell r="B91" t="str">
            <v>X9213C1D15</v>
          </cell>
          <cell r="C91" t="str">
            <v>BECCARO</v>
          </cell>
          <cell r="E91">
            <v>1200</v>
          </cell>
          <cell r="G91" t="str">
            <v>Aff.diretto</v>
          </cell>
        </row>
        <row r="92">
          <cell r="B92" t="str">
            <v>X6A13C1D16</v>
          </cell>
          <cell r="C92" t="str">
            <v>S.S.P. GOLDEN EAGLE A.R.L.</v>
          </cell>
          <cell r="E92">
            <v>2500</v>
          </cell>
          <cell r="G92" t="str">
            <v>Aff.diretto</v>
          </cell>
        </row>
        <row r="93">
          <cell r="B93" t="str">
            <v>X4213C1D17</v>
          </cell>
          <cell r="C93" t="str">
            <v>WELNA snc</v>
          </cell>
          <cell r="E93">
            <v>36000</v>
          </cell>
          <cell r="G93" t="str">
            <v>Aff.diretto</v>
          </cell>
        </row>
        <row r="94">
          <cell r="B94" t="str">
            <v>X1A13C1D18</v>
          </cell>
          <cell r="C94" t="str">
            <v>TEMPOVERDE SAS</v>
          </cell>
          <cell r="E94">
            <v>5000</v>
          </cell>
          <cell r="G94" t="str">
            <v>Aff.diretto</v>
          </cell>
        </row>
        <row r="95">
          <cell r="B95" t="str">
            <v>XED13C1D19</v>
          </cell>
          <cell r="C95" t="str">
            <v>ECOSEARCH</v>
          </cell>
          <cell r="E95">
            <v>402</v>
          </cell>
          <cell r="G95" t="str">
            <v>Aff.diretto</v>
          </cell>
        </row>
        <row r="96">
          <cell r="B96" t="str">
            <v>XC513C1D1A</v>
          </cell>
          <cell r="C96" t="str">
            <v>K-PROGET</v>
          </cell>
          <cell r="E96">
            <v>1345</v>
          </cell>
          <cell r="G96" t="str">
            <v>Aff.diretto</v>
          </cell>
        </row>
        <row r="97">
          <cell r="B97" t="str">
            <v>X9D13C1D1B</v>
          </cell>
          <cell r="C97" t="str">
            <v>VETROPLAST</v>
          </cell>
          <cell r="E97">
            <v>1030</v>
          </cell>
          <cell r="G97" t="str">
            <v>Aff.diretto</v>
          </cell>
        </row>
        <row r="98">
          <cell r="B98" t="str">
            <v>X7513C1D1C</v>
          </cell>
          <cell r="C98" t="str">
            <v>AGENZIA FOTOGIORNALISTICA - COLOMBO</v>
          </cell>
          <cell r="E98">
            <v>600</v>
          </cell>
          <cell r="G98" t="str">
            <v>Aff.diretto</v>
          </cell>
        </row>
        <row r="99">
          <cell r="B99" t="str">
            <v>X4D13C1D1D</v>
          </cell>
          <cell r="C99" t="str">
            <v>KARPOS</v>
          </cell>
          <cell r="E99">
            <v>10178</v>
          </cell>
          <cell r="G99" t="str">
            <v>Aff.diretto</v>
          </cell>
        </row>
        <row r="100">
          <cell r="B100" t="str">
            <v>X2513C1D1E</v>
          </cell>
          <cell r="C100" t="str">
            <v>GEMONA SAS</v>
          </cell>
          <cell r="E100">
            <v>3200</v>
          </cell>
          <cell r="G100" t="str">
            <v>Aff.diretto</v>
          </cell>
        </row>
        <row r="101">
          <cell r="B101" t="str">
            <v>XF813C1D1F</v>
          </cell>
          <cell r="C101" t="str">
            <v>ALTUR SPA</v>
          </cell>
          <cell r="E101">
            <v>2800</v>
          </cell>
          <cell r="G101" t="str">
            <v>Aff.diretto</v>
          </cell>
        </row>
        <row r="102">
          <cell r="B102" t="str">
            <v>XD013C1D20</v>
          </cell>
          <cell r="C102" t="str">
            <v>TECNOCLEAN</v>
          </cell>
          <cell r="E102">
            <v>6500</v>
          </cell>
          <cell r="G102" t="str">
            <v>Aff.diretto</v>
          </cell>
        </row>
        <row r="103">
          <cell r="B103" t="str">
            <v>XA813C1D21</v>
          </cell>
          <cell r="C103" t="str">
            <v>DIESEL PORDENONE</v>
          </cell>
          <cell r="E103">
            <v>1250</v>
          </cell>
          <cell r="G103" t="str">
            <v>Aff.diretto</v>
          </cell>
        </row>
        <row r="104">
          <cell r="B104" t="str">
            <v>X8013C1D22</v>
          </cell>
          <cell r="C104" t="str">
            <v>PMP IMPIANTI</v>
          </cell>
          <cell r="E104">
            <v>235</v>
          </cell>
          <cell r="G104" t="str">
            <v>Aff.diretto</v>
          </cell>
        </row>
        <row r="105">
          <cell r="B105" t="str">
            <v>X5813C1D23</v>
          </cell>
          <cell r="C105" t="str">
            <v>BEASS</v>
          </cell>
          <cell r="E105">
            <v>733</v>
          </cell>
          <cell r="G105" t="str">
            <v>Aff.diretto</v>
          </cell>
        </row>
        <row r="106">
          <cell r="B106" t="str">
            <v>X3013C1D24</v>
          </cell>
          <cell r="C106" t="str">
            <v>TECNODIESEL</v>
          </cell>
          <cell r="E106">
            <v>2200</v>
          </cell>
          <cell r="G106" t="str">
            <v>Aff.diretto</v>
          </cell>
        </row>
        <row r="107">
          <cell r="B107" t="str">
            <v>X0813C1D25</v>
          </cell>
          <cell r="C107" t="str">
            <v>FRIULELETTRA</v>
          </cell>
          <cell r="E107">
            <v>2960</v>
          </cell>
          <cell r="G107" t="str">
            <v>Aff.diretto</v>
          </cell>
        </row>
        <row r="108">
          <cell r="B108" t="str">
            <v>XDB13C1D26</v>
          </cell>
          <cell r="C108" t="str">
            <v>SALVADOR</v>
          </cell>
          <cell r="E108">
            <v>2500</v>
          </cell>
          <cell r="G108" t="str">
            <v>Aff.diretto</v>
          </cell>
        </row>
        <row r="109">
          <cell r="B109" t="str">
            <v>XB313C1D27</v>
          </cell>
          <cell r="C109" t="str">
            <v>CONSORZIO AGRARIO PORDENONE</v>
          </cell>
          <cell r="E109">
            <v>2000</v>
          </cell>
          <cell r="G109" t="str">
            <v>Aff.diretto</v>
          </cell>
        </row>
        <row r="110">
          <cell r="B110" t="str">
            <v>X8B13C1D28</v>
          </cell>
          <cell r="C110" t="str">
            <v>BUFFO EMILIANO</v>
          </cell>
          <cell r="E110">
            <v>1530</v>
          </cell>
          <cell r="G110" t="str">
            <v>Aff.diretto</v>
          </cell>
        </row>
        <row r="111">
          <cell r="B111" t="str">
            <v>X6313C1D29</v>
          </cell>
          <cell r="C111" t="str">
            <v>COFF di PALADIN</v>
          </cell>
          <cell r="E111">
            <v>2380</v>
          </cell>
          <cell r="G111" t="str">
            <v>Aff.diretto</v>
          </cell>
        </row>
        <row r="112">
          <cell r="B112" t="str">
            <v>X3B13C1D2A</v>
          </cell>
          <cell r="C112" t="str">
            <v>SEBASTIANIS F.LLI</v>
          </cell>
          <cell r="E112">
            <v>7614</v>
          </cell>
          <cell r="G112" t="str">
            <v>Aff.diretto</v>
          </cell>
        </row>
        <row r="113">
          <cell r="B113" t="str">
            <v>X1313C1D2B</v>
          </cell>
          <cell r="C113" t="str">
            <v>DIESEL PORDENONE</v>
          </cell>
          <cell r="E113">
            <v>1260</v>
          </cell>
          <cell r="G113" t="str">
            <v>Aff.diretto</v>
          </cell>
        </row>
        <row r="114">
          <cell r="B114" t="str">
            <v>XE613C1D2C</v>
          </cell>
          <cell r="C114" t="str">
            <v>WELNA snc</v>
          </cell>
          <cell r="E114">
            <v>36000</v>
          </cell>
          <cell r="G114" t="str">
            <v>Aff.diretto</v>
          </cell>
        </row>
        <row r="115">
          <cell r="B115" t="str">
            <v>XBE13C1D2D</v>
          </cell>
          <cell r="C115" t="str">
            <v>SALVADOR</v>
          </cell>
          <cell r="E115">
            <v>4162</v>
          </cell>
          <cell r="G115" t="str">
            <v>Aff.diretto</v>
          </cell>
        </row>
        <row r="116">
          <cell r="B116" t="str">
            <v>X9613C1D2E</v>
          </cell>
          <cell r="C116" t="str">
            <v>AGRI RAVAGNOLO</v>
          </cell>
          <cell r="E116">
            <v>950</v>
          </cell>
          <cell r="G116" t="str">
            <v>Aff.diretto</v>
          </cell>
        </row>
        <row r="117">
          <cell r="B117" t="str">
            <v>X6E13C1D2F</v>
          </cell>
          <cell r="C117" t="str">
            <v>TAGLIARIOL</v>
          </cell>
          <cell r="E117">
            <v>5000</v>
          </cell>
          <cell r="G117" t="str">
            <v>Aff.diretto</v>
          </cell>
        </row>
        <row r="118">
          <cell r="B118" t="str">
            <v>X4613C1D30</v>
          </cell>
          <cell r="C118" t="str">
            <v>TIPOGRAFIA SARTOR</v>
          </cell>
          <cell r="E118">
            <v>1244.6500000000001</v>
          </cell>
          <cell r="G118" t="str">
            <v>Aff.diretto</v>
          </cell>
        </row>
        <row r="119">
          <cell r="B119" t="str">
            <v>X1E13C1D31</v>
          </cell>
          <cell r="C119" t="str">
            <v>IL GIARDINO</v>
          </cell>
          <cell r="E119">
            <v>2930</v>
          </cell>
          <cell r="G119" t="str">
            <v>Aff.diretto</v>
          </cell>
        </row>
        <row r="120">
          <cell r="B120" t="str">
            <v>XF113C1D32</v>
          </cell>
          <cell r="C120" t="str">
            <v xml:space="preserve">ANTHEA </v>
          </cell>
          <cell r="E120">
            <v>18972</v>
          </cell>
          <cell r="G120" t="str">
            <v>Aff.diretto</v>
          </cell>
        </row>
        <row r="121">
          <cell r="B121" t="str">
            <v>X0414CC22A</v>
          </cell>
          <cell r="C121" t="str">
            <v>BARISON</v>
          </cell>
          <cell r="E121">
            <v>559</v>
          </cell>
          <cell r="G121" t="str">
            <v>Aff.diretto</v>
          </cell>
        </row>
        <row r="122">
          <cell r="B122" t="str">
            <v>XD714CC22B</v>
          </cell>
          <cell r="C122" t="str">
            <v>DIG</v>
          </cell>
          <cell r="E122">
            <v>929.78</v>
          </cell>
          <cell r="G122" t="str">
            <v>Aff.diretto</v>
          </cell>
        </row>
        <row r="123">
          <cell r="B123" t="str">
            <v>XAF14CC22C</v>
          </cell>
          <cell r="C123" t="str">
            <v>MORO</v>
          </cell>
          <cell r="E123">
            <v>196</v>
          </cell>
          <cell r="G123" t="str">
            <v>Aff.diretto</v>
          </cell>
        </row>
        <row r="124">
          <cell r="B124" t="str">
            <v>X8714CC22D</v>
          </cell>
          <cell r="C124" t="str">
            <v>EUROCHEM 2000</v>
          </cell>
          <cell r="E124">
            <v>480</v>
          </cell>
          <cell r="G124" t="str">
            <v>Aff.diretto</v>
          </cell>
        </row>
        <row r="125">
          <cell r="B125" t="str">
            <v>X5F14CC22E</v>
          </cell>
          <cell r="C125" t="str">
            <v>GEONOVA</v>
          </cell>
          <cell r="E125">
            <v>2348</v>
          </cell>
          <cell r="G125" t="str">
            <v>Aff.diretto</v>
          </cell>
        </row>
        <row r="126">
          <cell r="B126" t="str">
            <v>X3714CC22F</v>
          </cell>
          <cell r="C126" t="str">
            <v>TECNOCLEAN</v>
          </cell>
          <cell r="E126">
            <v>296</v>
          </cell>
          <cell r="G126" t="str">
            <v>Aff.diretto</v>
          </cell>
        </row>
        <row r="127">
          <cell r="B127" t="str">
            <v>X0F14CC230</v>
          </cell>
          <cell r="C127" t="str">
            <v>FARMACIA COMUNALE Vle Grigoletti</v>
          </cell>
          <cell r="E127">
            <v>500</v>
          </cell>
          <cell r="G127" t="str">
            <v>Aff.diretto</v>
          </cell>
        </row>
        <row r="128">
          <cell r="B128" t="str">
            <v>XE214CC231</v>
          </cell>
          <cell r="C128" t="str">
            <v>KARPOS</v>
          </cell>
          <cell r="E128">
            <v>7590</v>
          </cell>
          <cell r="G128" t="str">
            <v>Aff.diretto</v>
          </cell>
        </row>
        <row r="129">
          <cell r="B129" t="str">
            <v>XBA14CC232</v>
          </cell>
          <cell r="C129" t="str">
            <v>HDOMICILIO</v>
          </cell>
          <cell r="E129">
            <v>5500</v>
          </cell>
          <cell r="G129" t="str">
            <v>Aff.diretto</v>
          </cell>
        </row>
        <row r="130">
          <cell r="B130" t="str">
            <v>X9214CC233</v>
          </cell>
          <cell r="C130" t="str">
            <v>VIVAI TOFFOLI</v>
          </cell>
          <cell r="E130">
            <v>1875</v>
          </cell>
          <cell r="G130" t="str">
            <v>Aff.diretto</v>
          </cell>
        </row>
        <row r="131">
          <cell r="B131" t="str">
            <v>X6A14CC234</v>
          </cell>
          <cell r="C131" t="str">
            <v>CORAZZA SNC</v>
          </cell>
          <cell r="E131">
            <v>97.7</v>
          </cell>
          <cell r="G131" t="str">
            <v>Aff.diretto</v>
          </cell>
        </row>
        <row r="132">
          <cell r="B132" t="str">
            <v>X4214CC235</v>
          </cell>
          <cell r="C132" t="str">
            <v>COOP NONCELLO</v>
          </cell>
          <cell r="E132">
            <v>1400</v>
          </cell>
          <cell r="G132" t="str">
            <v>Aff.diretto</v>
          </cell>
        </row>
        <row r="133">
          <cell r="B133" t="str">
            <v>X1A14CC236</v>
          </cell>
          <cell r="C133" t="str">
            <v>ORIZZONTI VERTICALI</v>
          </cell>
          <cell r="E133">
            <v>3200</v>
          </cell>
          <cell r="G133" t="str">
            <v>Aff.diretto</v>
          </cell>
        </row>
        <row r="134">
          <cell r="B134" t="str">
            <v>XED14CC237</v>
          </cell>
          <cell r="C134" t="str">
            <v>L'ERBA DEL VICINO</v>
          </cell>
          <cell r="E134">
            <v>1470</v>
          </cell>
          <cell r="G134" t="str">
            <v>Aff.diretto</v>
          </cell>
        </row>
        <row r="135">
          <cell r="B135" t="str">
            <v>XC514CC238</v>
          </cell>
          <cell r="C135" t="str">
            <v>IL GIARDINO</v>
          </cell>
          <cell r="E135">
            <v>2880</v>
          </cell>
          <cell r="G135" t="str">
            <v>Aff.diretto</v>
          </cell>
        </row>
        <row r="136">
          <cell r="B136" t="str">
            <v>X9D14CC239</v>
          </cell>
          <cell r="C136" t="str">
            <v>PIVA FERRUCCIO SRL</v>
          </cell>
          <cell r="E136">
            <v>2120</v>
          </cell>
          <cell r="G136" t="str">
            <v>Aff.diretto</v>
          </cell>
        </row>
        <row r="137">
          <cell r="B137" t="str">
            <v>X7514CC23A</v>
          </cell>
          <cell r="C137" t="str">
            <v>GRUPPO MEDIA TRIVENETO</v>
          </cell>
          <cell r="E137">
            <v>4500</v>
          </cell>
          <cell r="G137" t="str">
            <v>Aff.diretto</v>
          </cell>
        </row>
        <row r="138">
          <cell r="B138" t="str">
            <v>X4D14CC23B</v>
          </cell>
          <cell r="C138" t="str">
            <v>SNUA</v>
          </cell>
          <cell r="E138">
            <v>33000</v>
          </cell>
          <cell r="G138" t="str">
            <v>Aff.diretto</v>
          </cell>
        </row>
        <row r="139">
          <cell r="B139" t="str">
            <v>X2514CC23C</v>
          </cell>
          <cell r="C139" t="str">
            <v>G2 SERVICE SRL</v>
          </cell>
          <cell r="E139">
            <v>12000</v>
          </cell>
          <cell r="G139" t="str">
            <v>Aff.diretto</v>
          </cell>
        </row>
        <row r="140">
          <cell r="B140" t="str">
            <v>XF814CC23D</v>
          </cell>
          <cell r="C140" t="str">
            <v>WELNA snc</v>
          </cell>
          <cell r="E140">
            <v>36000</v>
          </cell>
          <cell r="G140" t="str">
            <v>Aff.diretto</v>
          </cell>
        </row>
        <row r="141">
          <cell r="B141" t="str">
            <v>XD014CC23E</v>
          </cell>
          <cell r="C141" t="str">
            <v>ARBORTECH</v>
          </cell>
          <cell r="E141">
            <v>10800</v>
          </cell>
          <cell r="G141" t="str">
            <v>Aff.diretto</v>
          </cell>
        </row>
        <row r="142">
          <cell r="B142" t="str">
            <v>XA814CC23F</v>
          </cell>
          <cell r="C142" t="str">
            <v>PUBLISTAR</v>
          </cell>
          <cell r="E142">
            <v>400</v>
          </cell>
          <cell r="G142" t="str">
            <v>Aff.diretto</v>
          </cell>
        </row>
        <row r="143">
          <cell r="B143" t="str">
            <v>X8014CC240</v>
          </cell>
          <cell r="C143" t="str">
            <v>CINEMAZERO</v>
          </cell>
          <cell r="E143">
            <v>3800</v>
          </cell>
          <cell r="G143" t="str">
            <v>Aff.diretto</v>
          </cell>
        </row>
        <row r="144">
          <cell r="B144" t="str">
            <v>X5814CC241</v>
          </cell>
          <cell r="C144" t="str">
            <v>CINEMAZERO</v>
          </cell>
          <cell r="E144">
            <v>10715</v>
          </cell>
          <cell r="G144" t="str">
            <v>Aff.diretto</v>
          </cell>
        </row>
        <row r="145">
          <cell r="B145" t="str">
            <v>X3014CC242</v>
          </cell>
          <cell r="C145" t="str">
            <v>MARVER</v>
          </cell>
          <cell r="E145">
            <v>36900</v>
          </cell>
          <cell r="G145" t="str">
            <v>Aff.diretto</v>
          </cell>
        </row>
        <row r="146">
          <cell r="B146" t="str">
            <v>X0814CC243</v>
          </cell>
          <cell r="C146" t="str">
            <v>MANZONI</v>
          </cell>
          <cell r="E146">
            <v>15800</v>
          </cell>
          <cell r="G146" t="str">
            <v>Aff.diretto</v>
          </cell>
        </row>
        <row r="147">
          <cell r="B147" t="str">
            <v>XDB14CC244</v>
          </cell>
          <cell r="C147" t="str">
            <v>DIESEL PORDENONE</v>
          </cell>
          <cell r="E147">
            <v>5500</v>
          </cell>
          <cell r="G147" t="str">
            <v>Aff.diretto</v>
          </cell>
        </row>
        <row r="148">
          <cell r="B148" t="str">
            <v>XB314CC245</v>
          </cell>
          <cell r="C148" t="str">
            <v>GEONOVA</v>
          </cell>
          <cell r="E148">
            <v>2780</v>
          </cell>
          <cell r="G148" t="str">
            <v>Aff.diretto</v>
          </cell>
        </row>
        <row r="149">
          <cell r="B149" t="str">
            <v>X8B14CC246</v>
          </cell>
          <cell r="C149" t="str">
            <v>CRM</v>
          </cell>
          <cell r="E149">
            <v>647</v>
          </cell>
          <cell r="G149" t="str">
            <v>Aff.diretto</v>
          </cell>
        </row>
        <row r="150">
          <cell r="B150" t="str">
            <v>X6314CC247</v>
          </cell>
          <cell r="C150" t="str">
            <v>CARROZZERIA PIEVE</v>
          </cell>
          <cell r="E150">
            <v>2098.2800000000002</v>
          </cell>
          <cell r="G150" t="str">
            <v>Aff.diretto</v>
          </cell>
        </row>
        <row r="151">
          <cell r="B151" t="str">
            <v>X3B14CC248</v>
          </cell>
          <cell r="C151" t="str">
            <v>DIG</v>
          </cell>
          <cell r="E151">
            <v>5000</v>
          </cell>
          <cell r="G151" t="str">
            <v>Aff.diretto</v>
          </cell>
        </row>
        <row r="152">
          <cell r="B152" t="str">
            <v>X1314CC249</v>
          </cell>
          <cell r="C152" t="str">
            <v>TIPOGRAFIA TRIVELLI</v>
          </cell>
          <cell r="E152">
            <v>170</v>
          </cell>
          <cell r="G152" t="str">
            <v>Aff.diretto</v>
          </cell>
        </row>
        <row r="153">
          <cell r="B153" t="str">
            <v>XE614CC24A</v>
          </cell>
          <cell r="C153" t="str">
            <v>COFF di PALADIN</v>
          </cell>
          <cell r="E153">
            <v>2000</v>
          </cell>
          <cell r="G153" t="str">
            <v>Aff.diretto</v>
          </cell>
        </row>
        <row r="154">
          <cell r="B154" t="str">
            <v>XBE14CC24B</v>
          </cell>
          <cell r="C154" t="str">
            <v>FABRIS</v>
          </cell>
          <cell r="E154">
            <v>2000</v>
          </cell>
          <cell r="G154" t="str">
            <v>Aff.diretto</v>
          </cell>
        </row>
        <row r="155">
          <cell r="B155" t="str">
            <v>X9614CC24C</v>
          </cell>
          <cell r="C155" t="str">
            <v>FORMAIO GIUSEPPE</v>
          </cell>
          <cell r="E155">
            <v>10000</v>
          </cell>
          <cell r="G155" t="str">
            <v>Aff.diretto</v>
          </cell>
        </row>
        <row r="156">
          <cell r="B156" t="str">
            <v>X6E14CC24D</v>
          </cell>
          <cell r="C156" t="str">
            <v>SALVADOR</v>
          </cell>
          <cell r="E156">
            <v>4000</v>
          </cell>
          <cell r="G156" t="str">
            <v>Aff.diretto</v>
          </cell>
        </row>
        <row r="157">
          <cell r="B157" t="str">
            <v>X4614CC24E</v>
          </cell>
          <cell r="C157" t="str">
            <v>AUREA</v>
          </cell>
          <cell r="E157">
            <v>2500</v>
          </cell>
          <cell r="G157" t="str">
            <v>Aff.diretto</v>
          </cell>
        </row>
        <row r="158">
          <cell r="B158" t="str">
            <v>X1E14CC24F</v>
          </cell>
          <cell r="C158" t="str">
            <v>COPY ART</v>
          </cell>
          <cell r="E158">
            <v>82</v>
          </cell>
          <cell r="G158" t="str">
            <v>Aff.diretto</v>
          </cell>
        </row>
        <row r="159">
          <cell r="B159" t="str">
            <v>XF114CC250</v>
          </cell>
          <cell r="C159" t="str">
            <v>CENTRO COMPRESSORI SRL</v>
          </cell>
          <cell r="E159">
            <v>391.45</v>
          </cell>
          <cell r="G159" t="str">
            <v>Aff.diretto</v>
          </cell>
        </row>
        <row r="160">
          <cell r="B160" t="str">
            <v>XC914CC251</v>
          </cell>
          <cell r="C160" t="str">
            <v>NUOVA TECNO GEST</v>
          </cell>
          <cell r="E160">
            <v>1290</v>
          </cell>
          <cell r="G160" t="str">
            <v>Aff.diretto</v>
          </cell>
        </row>
        <row r="161">
          <cell r="B161" t="str">
            <v>XA114CC252</v>
          </cell>
          <cell r="C161" t="str">
            <v xml:space="preserve">FRANZEN </v>
          </cell>
          <cell r="E161">
            <v>40.950000000000003</v>
          </cell>
          <cell r="G161" t="str">
            <v>Aff.diretto</v>
          </cell>
        </row>
        <row r="162">
          <cell r="B162" t="str">
            <v>X7914CC253</v>
          </cell>
          <cell r="C162" t="str">
            <v xml:space="preserve">ANTHEA </v>
          </cell>
          <cell r="E162">
            <v>3600</v>
          </cell>
          <cell r="G162" t="str">
            <v>Aff.diretto</v>
          </cell>
        </row>
        <row r="163">
          <cell r="B163" t="str">
            <v>X5114CC254</v>
          </cell>
          <cell r="C163" t="str">
            <v>FAETI SRL</v>
          </cell>
          <cell r="E163">
            <v>700</v>
          </cell>
          <cell r="G163" t="str">
            <v>Aff.diretto</v>
          </cell>
        </row>
        <row r="164">
          <cell r="B164" t="str">
            <v>X2914CC255</v>
          </cell>
          <cell r="C164" t="str">
            <v>WELNA snc</v>
          </cell>
          <cell r="E164">
            <v>36000</v>
          </cell>
          <cell r="G164" t="str">
            <v>Aff.diretto</v>
          </cell>
        </row>
        <row r="165">
          <cell r="B165" t="str">
            <v>X0114CC256</v>
          </cell>
          <cell r="C165" t="str">
            <v>JCOPLASTIC SPA</v>
          </cell>
          <cell r="E165">
            <v>25692</v>
          </cell>
          <cell r="G165" t="str">
            <v>procedura negoziata</v>
          </cell>
        </row>
        <row r="166">
          <cell r="B166" t="str">
            <v>XD414CC257</v>
          </cell>
          <cell r="C166" t="str">
            <v>DNV</v>
          </cell>
          <cell r="E166">
            <v>12000</v>
          </cell>
          <cell r="G166" t="str">
            <v>Aff.diretto</v>
          </cell>
        </row>
        <row r="167">
          <cell r="B167" t="str">
            <v>XAC14CC258</v>
          </cell>
          <cell r="C167" t="str">
            <v>TS GENERAL SERVICE</v>
          </cell>
          <cell r="E167">
            <v>20288.95</v>
          </cell>
          <cell r="G167" t="str">
            <v>Aff.diretto</v>
          </cell>
        </row>
        <row r="168">
          <cell r="B168" t="str">
            <v>X8414CC259</v>
          </cell>
          <cell r="C168" t="str">
            <v>OFFICINE FIANDRI</v>
          </cell>
          <cell r="E168">
            <v>1585.5</v>
          </cell>
          <cell r="G168" t="str">
            <v>Aff.diretto</v>
          </cell>
        </row>
        <row r="169">
          <cell r="B169" t="str">
            <v>X5C14CC25A</v>
          </cell>
          <cell r="C169" t="str">
            <v>VIVAI TOFFOLI</v>
          </cell>
          <cell r="E169">
            <v>2755</v>
          </cell>
          <cell r="G169" t="str">
            <v>Aff.diretto</v>
          </cell>
        </row>
        <row r="170">
          <cell r="B170" t="str">
            <v>X3414CC25B</v>
          </cell>
          <cell r="C170" t="str">
            <v xml:space="preserve"> COOP NONCELLO</v>
          </cell>
          <cell r="E170">
            <v>2100</v>
          </cell>
          <cell r="G170" t="str">
            <v>Aff.diretto</v>
          </cell>
        </row>
        <row r="171">
          <cell r="B171" t="str">
            <v>X73159944C</v>
          </cell>
          <cell r="C171" t="str">
            <v>ASE srl</v>
          </cell>
          <cell r="E171">
            <v>2714</v>
          </cell>
          <cell r="G171" t="str">
            <v>Aff.diretto</v>
          </cell>
        </row>
        <row r="172">
          <cell r="B172" t="str">
            <v>X4B159944D</v>
          </cell>
          <cell r="C172" t="str">
            <v>BISCONTIN FABRIZIO</v>
          </cell>
          <cell r="E172">
            <v>500</v>
          </cell>
          <cell r="G172" t="str">
            <v>Aff.diretto</v>
          </cell>
        </row>
        <row r="173">
          <cell r="B173" t="str">
            <v>X23159944E</v>
          </cell>
          <cell r="C173" t="str">
            <v>ISPEF</v>
          </cell>
          <cell r="E173">
            <v>1000</v>
          </cell>
          <cell r="G173" t="str">
            <v>Aff.diretto</v>
          </cell>
        </row>
        <row r="174">
          <cell r="B174" t="str">
            <v>XF6159944F</v>
          </cell>
          <cell r="C174" t="str">
            <v>GEONOVA</v>
          </cell>
          <cell r="E174">
            <v>5380</v>
          </cell>
          <cell r="G174" t="str">
            <v>Aff.diretto</v>
          </cell>
        </row>
        <row r="175">
          <cell r="B175" t="str">
            <v>XCE1599450</v>
          </cell>
          <cell r="C175" t="str">
            <v>WELNA snc</v>
          </cell>
          <cell r="E175">
            <v>36000</v>
          </cell>
          <cell r="G175" t="str">
            <v>Aff.diretto</v>
          </cell>
        </row>
        <row r="176">
          <cell r="B176" t="str">
            <v>XA61599451</v>
          </cell>
          <cell r="C176" t="str">
            <v>VIVAI TOFFOLI</v>
          </cell>
          <cell r="E176">
            <v>1615</v>
          </cell>
          <cell r="G176" t="str">
            <v>Aff.diretto</v>
          </cell>
        </row>
        <row r="177">
          <cell r="B177" t="str">
            <v>X7E1599452</v>
          </cell>
          <cell r="C177" t="str">
            <v>LEOCHIMICA</v>
          </cell>
          <cell r="E177">
            <v>307</v>
          </cell>
          <cell r="G177" t="str">
            <v>Aff.diretto</v>
          </cell>
        </row>
        <row r="178">
          <cell r="B178" t="str">
            <v>X561599453</v>
          </cell>
          <cell r="C178" t="str">
            <v>CRM snc</v>
          </cell>
          <cell r="E178">
            <v>350</v>
          </cell>
          <cell r="G178" t="str">
            <v>Aff.diretto</v>
          </cell>
        </row>
        <row r="179">
          <cell r="B179" t="str">
            <v>X2E1599454</v>
          </cell>
          <cell r="C179" t="str">
            <v>AGRI RAVAGNOLO</v>
          </cell>
          <cell r="E179">
            <v>521.73</v>
          </cell>
          <cell r="G179" t="str">
            <v>Aff.diretto</v>
          </cell>
        </row>
        <row r="180">
          <cell r="B180" t="str">
            <v>X061599455</v>
          </cell>
          <cell r="C180" t="str">
            <v>G2 SERVICE SRL</v>
          </cell>
          <cell r="E180">
            <v>6821.13</v>
          </cell>
          <cell r="G180" t="str">
            <v>Aff.diretto</v>
          </cell>
        </row>
        <row r="181">
          <cell r="B181" t="str">
            <v>XD91599456</v>
          </cell>
          <cell r="C181" t="str">
            <v>L'IRRIGAZIONE</v>
          </cell>
          <cell r="E181">
            <v>7000</v>
          </cell>
          <cell r="G181" t="str">
            <v>Aff.diretto</v>
          </cell>
        </row>
        <row r="182">
          <cell r="B182" t="str">
            <v>XB11599457</v>
          </cell>
          <cell r="C182" t="str">
            <v>FABRICI</v>
          </cell>
          <cell r="E182">
            <v>5000</v>
          </cell>
          <cell r="G182" t="str">
            <v>Aff.diretto</v>
          </cell>
        </row>
        <row r="183">
          <cell r="B183" t="str">
            <v>X891599458</v>
          </cell>
          <cell r="C183" t="str">
            <v>TIPOGRAFIA SARTOR</v>
          </cell>
          <cell r="E183">
            <v>820</v>
          </cell>
          <cell r="G183" t="str">
            <v>Aff.diretto</v>
          </cell>
        </row>
        <row r="184">
          <cell r="B184" t="str">
            <v>X611599459</v>
          </cell>
          <cell r="C184" t="str">
            <v>OPERA SACRA FAMIGLIA</v>
          </cell>
          <cell r="E184">
            <v>400</v>
          </cell>
          <cell r="G184" t="str">
            <v>Aff.diretto</v>
          </cell>
        </row>
        <row r="185">
          <cell r="B185" t="str">
            <v>X39159945A</v>
          </cell>
          <cell r="C185" t="str">
            <v>LADURNER</v>
          </cell>
          <cell r="E185">
            <v>700</v>
          </cell>
          <cell r="G185" t="str">
            <v>Aff.diretto</v>
          </cell>
        </row>
        <row r="186">
          <cell r="B186" t="str">
            <v>X11159945B</v>
          </cell>
          <cell r="C186" t="str">
            <v>VILLAGGIO DEL FANCIULLO</v>
          </cell>
          <cell r="E186">
            <v>474</v>
          </cell>
          <cell r="G186" t="str">
            <v>Aff.diretto</v>
          </cell>
        </row>
        <row r="187">
          <cell r="B187" t="str">
            <v>XE4159945C</v>
          </cell>
          <cell r="C187" t="str">
            <v>ENAIP</v>
          </cell>
          <cell r="E187">
            <v>120</v>
          </cell>
          <cell r="G187" t="str">
            <v>Aff.diretto</v>
          </cell>
        </row>
        <row r="188">
          <cell r="B188" t="str">
            <v>XBC159945D</v>
          </cell>
          <cell r="C188" t="str">
            <v>AGRI RAVAGNOLO</v>
          </cell>
          <cell r="E188">
            <v>767.1</v>
          </cell>
          <cell r="G188" t="str">
            <v>Aff.diretto</v>
          </cell>
        </row>
        <row r="189">
          <cell r="B189" t="str">
            <v>X94159945E</v>
          </cell>
          <cell r="C189" t="str">
            <v>DIG</v>
          </cell>
          <cell r="E189">
            <v>1464</v>
          </cell>
          <cell r="G189" t="str">
            <v>Aff.diretto</v>
          </cell>
        </row>
        <row r="190">
          <cell r="B190" t="str">
            <v>X6C159945F</v>
          </cell>
          <cell r="C190" t="str">
            <v>ADROMA-NEXIVE</v>
          </cell>
          <cell r="E190">
            <v>190</v>
          </cell>
          <cell r="G190" t="str">
            <v>Aff.diretto</v>
          </cell>
        </row>
        <row r="191">
          <cell r="B191" t="str">
            <v>X441599460</v>
          </cell>
          <cell r="C191" t="str">
            <v>ROMAR snc</v>
          </cell>
          <cell r="E191">
            <v>8400</v>
          </cell>
          <cell r="G191" t="str">
            <v>Aff.diretto</v>
          </cell>
        </row>
        <row r="192">
          <cell r="B192" t="str">
            <v>X1C1599461</v>
          </cell>
          <cell r="C192" t="str">
            <v>GRAFICHE SCARPIS</v>
          </cell>
          <cell r="E192">
            <v>510</v>
          </cell>
          <cell r="G192" t="str">
            <v>procedura negoziata</v>
          </cell>
        </row>
        <row r="193">
          <cell r="B193" t="str">
            <v>XEF1599462</v>
          </cell>
          <cell r="C193" t="str">
            <v>LEOCHIMICA</v>
          </cell>
          <cell r="E193">
            <v>940</v>
          </cell>
          <cell r="G193" t="str">
            <v>Aff.diretto</v>
          </cell>
        </row>
        <row r="194">
          <cell r="B194" t="str">
            <v>XC71599463</v>
          </cell>
          <cell r="C194" t="str">
            <v>FRIULANA COSTRUZIONI</v>
          </cell>
          <cell r="E194">
            <v>2500</v>
          </cell>
          <cell r="G194" t="str">
            <v>Aff.diretto</v>
          </cell>
        </row>
        <row r="195">
          <cell r="B195" t="str">
            <v>X9F1599464</v>
          </cell>
          <cell r="C195" t="str">
            <v>BISCONTIN  MARCON SNC</v>
          </cell>
          <cell r="E195">
            <v>200</v>
          </cell>
          <cell r="G195" t="str">
            <v>Aff.diretto</v>
          </cell>
        </row>
        <row r="196">
          <cell r="B196" t="str">
            <v>X771599465</v>
          </cell>
          <cell r="C196" t="str">
            <v>VIVAI TOFFOLI</v>
          </cell>
          <cell r="E196">
            <v>3000</v>
          </cell>
          <cell r="G196" t="str">
            <v>Aff.diretto</v>
          </cell>
        </row>
        <row r="197">
          <cell r="B197" t="str">
            <v>X4F1599466</v>
          </cell>
          <cell r="C197" t="str">
            <v>CORISAC</v>
          </cell>
          <cell r="E197">
            <v>160</v>
          </cell>
          <cell r="G197" t="str">
            <v>Aff.diretto</v>
          </cell>
        </row>
        <row r="198">
          <cell r="B198" t="str">
            <v>X271599467</v>
          </cell>
          <cell r="C198" t="str">
            <v>FANTAMBIENTE</v>
          </cell>
          <cell r="E198">
            <v>3260</v>
          </cell>
          <cell r="G198" t="str">
            <v>Aff.diretto</v>
          </cell>
        </row>
        <row r="199">
          <cell r="B199" t="str">
            <v xml:space="preserve">  XFA1599468  </v>
          </cell>
          <cell r="C199" t="str">
            <v>WELNA snc</v>
          </cell>
          <cell r="E199">
            <v>36000</v>
          </cell>
          <cell r="G199" t="str">
            <v>Aff.diretto</v>
          </cell>
        </row>
        <row r="200">
          <cell r="B200" t="str">
            <v xml:space="preserve"> XD21599469 </v>
          </cell>
          <cell r="C200" t="str">
            <v>ALTUR SPA</v>
          </cell>
          <cell r="E200">
            <v>3000</v>
          </cell>
          <cell r="G200" t="str">
            <v>Aff.diretto</v>
          </cell>
        </row>
        <row r="201">
          <cell r="B201" t="str">
            <v>XAA159946A</v>
          </cell>
          <cell r="C201" t="str">
            <v>SME</v>
          </cell>
          <cell r="E201">
            <v>1000</v>
          </cell>
          <cell r="G201" t="str">
            <v>Aff.diretto</v>
          </cell>
        </row>
        <row r="202">
          <cell r="B202" t="str">
            <v xml:space="preserve">X82159946B </v>
          </cell>
          <cell r="C202" t="str">
            <v>FRIULELETTRA</v>
          </cell>
          <cell r="E202">
            <v>5750</v>
          </cell>
          <cell r="G202" t="str">
            <v>Aff.diretto</v>
          </cell>
        </row>
        <row r="203">
          <cell r="B203" t="str">
            <v xml:space="preserve"> X5A159946C </v>
          </cell>
          <cell r="C203" t="str">
            <v>MUZZIN</v>
          </cell>
          <cell r="E203">
            <v>30000</v>
          </cell>
          <cell r="G203" t="str">
            <v>Aff.diretto</v>
          </cell>
        </row>
        <row r="204">
          <cell r="B204" t="str">
            <v xml:space="preserve">X32159946D </v>
          </cell>
          <cell r="C204" t="str">
            <v>PUNTO CONTABILE</v>
          </cell>
          <cell r="E204">
            <v>325.08999999999997</v>
          </cell>
          <cell r="G204" t="str">
            <v>Aff.diretto</v>
          </cell>
        </row>
        <row r="205">
          <cell r="B205" t="str">
            <v xml:space="preserve"> X0A159946E  </v>
          </cell>
          <cell r="C205" t="str">
            <v>UNINDUSTRIA</v>
          </cell>
          <cell r="E205">
            <v>1100</v>
          </cell>
          <cell r="G205" t="str">
            <v>Aff.diretto</v>
          </cell>
        </row>
        <row r="206">
          <cell r="B206" t="str">
            <v xml:space="preserve">XDD159946F  </v>
          </cell>
          <cell r="C206" t="str">
            <v>UNIPART</v>
          </cell>
          <cell r="E206">
            <v>2206.84</v>
          </cell>
          <cell r="G206" t="str">
            <v>Aff.diretto</v>
          </cell>
        </row>
        <row r="207">
          <cell r="B207" t="str">
            <v xml:space="preserve">XB51599470 </v>
          </cell>
          <cell r="C207" t="str">
            <v>SNUA</v>
          </cell>
          <cell r="E207">
            <v>2500</v>
          </cell>
          <cell r="G207" t="str">
            <v>Aff.diretto</v>
          </cell>
        </row>
        <row r="208">
          <cell r="B208" t="str">
            <v>XBD1599471</v>
          </cell>
          <cell r="C208" t="str">
            <v>De Luca Servizi Ambiente</v>
          </cell>
          <cell r="E208">
            <v>1500</v>
          </cell>
          <cell r="G208" t="str">
            <v>Aff.diretto</v>
          </cell>
        </row>
        <row r="209">
          <cell r="B209" t="str">
            <v>X651599472</v>
          </cell>
          <cell r="C209" t="str">
            <v>KARPOS</v>
          </cell>
          <cell r="E209">
            <v>688</v>
          </cell>
          <cell r="G209" t="str">
            <v>Aff.diretto</v>
          </cell>
        </row>
        <row r="210">
          <cell r="B210" t="str">
            <v>X3D1599473</v>
          </cell>
          <cell r="C210" t="str">
            <v>Farid</v>
          </cell>
          <cell r="E210">
            <v>2076.25</v>
          </cell>
          <cell r="G210" t="str">
            <v>Aff.diretto</v>
          </cell>
        </row>
        <row r="211">
          <cell r="B211" t="str">
            <v>X151599474</v>
          </cell>
          <cell r="C211" t="str">
            <v>ASE srl</v>
          </cell>
          <cell r="E211">
            <v>185</v>
          </cell>
          <cell r="G211" t="str">
            <v>Aff.diretto</v>
          </cell>
        </row>
        <row r="212">
          <cell r="B212" t="str">
            <v>XE81599475</v>
          </cell>
          <cell r="C212" t="str">
            <v>DIG di Valvassori</v>
          </cell>
          <cell r="E212">
            <v>598.5</v>
          </cell>
          <cell r="G212" t="str">
            <v>Aff.diretto</v>
          </cell>
        </row>
        <row r="213">
          <cell r="B213" t="str">
            <v>XC01599476</v>
          </cell>
          <cell r="C213" t="str">
            <v>Beccaro</v>
          </cell>
          <cell r="E213">
            <v>667.3</v>
          </cell>
          <cell r="G213" t="str">
            <v>Aff.diretto</v>
          </cell>
        </row>
        <row r="214">
          <cell r="B214" t="str">
            <v>X981599477</v>
          </cell>
          <cell r="C214" t="str">
            <v>Polesel</v>
          </cell>
          <cell r="E214">
            <v>1000</v>
          </cell>
          <cell r="G214" t="str">
            <v>Aff.diretto</v>
          </cell>
        </row>
        <row r="215">
          <cell r="B215" t="str">
            <v>X701599478</v>
          </cell>
          <cell r="C215" t="str">
            <v>Friul Julia appalti</v>
          </cell>
          <cell r="E215">
            <v>4700</v>
          </cell>
          <cell r="G215" t="str">
            <v>Aff.diretto</v>
          </cell>
        </row>
        <row r="216">
          <cell r="B216" t="str">
            <v>X481599479</v>
          </cell>
          <cell r="C216" t="str">
            <v>Cefap fvg</v>
          </cell>
          <cell r="E216">
            <v>300</v>
          </cell>
          <cell r="G216" t="str">
            <v>Aff.diretto</v>
          </cell>
        </row>
        <row r="217">
          <cell r="B217" t="str">
            <v>X20159947A</v>
          </cell>
          <cell r="C217" t="str">
            <v>Fondazione Opera Sacra Famiglia</v>
          </cell>
          <cell r="E217">
            <v>680</v>
          </cell>
          <cell r="G217" t="str">
            <v>procedura negoziata</v>
          </cell>
        </row>
        <row r="218">
          <cell r="B218" t="str">
            <v>XF3159947B</v>
          </cell>
          <cell r="C218" t="str">
            <v>WELNA snc</v>
          </cell>
          <cell r="E218">
            <v>36000</v>
          </cell>
          <cell r="G218" t="str">
            <v>Aff.diretto</v>
          </cell>
        </row>
        <row r="219">
          <cell r="B219" t="str">
            <v>XCB159947C</v>
          </cell>
          <cell r="C219" t="str">
            <v>TIME SOLUTION SRL</v>
          </cell>
          <cell r="E219">
            <v>864</v>
          </cell>
          <cell r="G219" t="str">
            <v>Aff.diretto</v>
          </cell>
        </row>
        <row r="220">
          <cell r="B220" t="str">
            <v>XA3159947D</v>
          </cell>
          <cell r="C220" t="str">
            <v>Professionisti (14)</v>
          </cell>
          <cell r="E220">
            <v>21153.439999999999</v>
          </cell>
          <cell r="G220" t="str">
            <v>procedura negoziata</v>
          </cell>
        </row>
        <row r="221">
          <cell r="B221" t="str">
            <v>XF316AE047</v>
          </cell>
          <cell r="C221" t="str">
            <v>IMBALSTUDI</v>
          </cell>
          <cell r="E221">
            <v>5610</v>
          </cell>
          <cell r="G221" t="str">
            <v>procedura negoziata</v>
          </cell>
        </row>
        <row r="222">
          <cell r="B222" t="str">
            <v>XCB16AE048</v>
          </cell>
          <cell r="C222" t="str">
            <v>MANZONI</v>
          </cell>
          <cell r="E222">
            <v>5800</v>
          </cell>
          <cell r="G222" t="str">
            <v>Aff.diretto</v>
          </cell>
        </row>
        <row r="223">
          <cell r="B223" t="str">
            <v>XA316AE049</v>
          </cell>
          <cell r="C223" t="str">
            <v>farid</v>
          </cell>
          <cell r="E223">
            <v>1766.75</v>
          </cell>
          <cell r="G223" t="str">
            <v>Aff.diretto</v>
          </cell>
        </row>
        <row r="224">
          <cell r="B224" t="str">
            <v>X7B16AE04A</v>
          </cell>
          <cell r="C224" t="str">
            <v>SERYMARK</v>
          </cell>
          <cell r="E224">
            <v>102.64</v>
          </cell>
          <cell r="G224" t="str">
            <v>Aff.diretto</v>
          </cell>
        </row>
        <row r="225">
          <cell r="B225" t="str">
            <v>X5316AE04B</v>
          </cell>
          <cell r="C225" t="str">
            <v>ROMAR snc</v>
          </cell>
          <cell r="E225">
            <v>1450</v>
          </cell>
          <cell r="G225" t="str">
            <v>Aff.diretto</v>
          </cell>
        </row>
        <row r="226">
          <cell r="B226" t="str">
            <v>X2B16AE04C</v>
          </cell>
          <cell r="C226" t="str">
            <v xml:space="preserve">ANTHEA </v>
          </cell>
          <cell r="E226">
            <v>8700</v>
          </cell>
          <cell r="G226" t="str">
            <v>Aff.diretto</v>
          </cell>
        </row>
        <row r="227">
          <cell r="B227" t="str">
            <v>X0316AE04D</v>
          </cell>
          <cell r="C227" t="str">
            <v>ADROMA-NEXIVE</v>
          </cell>
          <cell r="E227">
            <v>973</v>
          </cell>
          <cell r="G227" t="str">
            <v>Aff.diretto</v>
          </cell>
        </row>
        <row r="228">
          <cell r="B228" t="str">
            <v>XD616AE04E</v>
          </cell>
          <cell r="C228" t="str">
            <v>GRAFICHE SCARPIS</v>
          </cell>
          <cell r="E228">
            <v>2511</v>
          </cell>
          <cell r="G228" t="str">
            <v>procedura negoziata</v>
          </cell>
        </row>
        <row r="229">
          <cell r="B229" t="str">
            <v>XAE16AE04F</v>
          </cell>
          <cell r="C229" t="str">
            <v>BEASS</v>
          </cell>
          <cell r="E229">
            <v>1070</v>
          </cell>
          <cell r="G229" t="str">
            <v>procedura negoziata</v>
          </cell>
        </row>
        <row r="230">
          <cell r="B230" t="str">
            <v>X8616AE050</v>
          </cell>
          <cell r="C230" t="str">
            <v>BURIMEC</v>
          </cell>
          <cell r="E230">
            <v>1020</v>
          </cell>
          <cell r="G230" t="str">
            <v>diretto</v>
          </cell>
        </row>
        <row r="231">
          <cell r="B231" t="str">
            <v>X5E16AE051</v>
          </cell>
          <cell r="C231" t="str">
            <v>GERMATRUCK SERVICE SRL</v>
          </cell>
          <cell r="E231">
            <v>195.9</v>
          </cell>
          <cell r="G231" t="str">
            <v>Aff.diretto</v>
          </cell>
        </row>
        <row r="232">
          <cell r="B232" t="str">
            <v>X3616AE052</v>
          </cell>
          <cell r="C232" t="str">
            <v>L&amp;L srl</v>
          </cell>
          <cell r="E232">
            <v>3663.9</v>
          </cell>
          <cell r="G232" t="str">
            <v>Aff.diretto</v>
          </cell>
        </row>
        <row r="233">
          <cell r="B233" t="str">
            <v>X0E16AE053</v>
          </cell>
          <cell r="C233" t="str">
            <v>BIOFLOR SNC</v>
          </cell>
          <cell r="E233">
            <v>1000</v>
          </cell>
          <cell r="G233" t="str">
            <v>Aff.diretto</v>
          </cell>
        </row>
        <row r="234">
          <cell r="B234" t="str">
            <v>XE116AE054</v>
          </cell>
          <cell r="C234" t="str">
            <v>ELETTROSOFT SRL</v>
          </cell>
          <cell r="E234">
            <v>1800</v>
          </cell>
          <cell r="G234" t="str">
            <v>Aff.diretto</v>
          </cell>
        </row>
        <row r="235">
          <cell r="B235" t="str">
            <v>XB916AE055</v>
          </cell>
          <cell r="C235" t="str">
            <v>MIOR SRL</v>
          </cell>
          <cell r="E235">
            <v>536.1</v>
          </cell>
          <cell r="G235" t="str">
            <v>Aff.diretto</v>
          </cell>
        </row>
        <row r="236">
          <cell r="B236" t="str">
            <v>X9116AE056</v>
          </cell>
          <cell r="C236" t="str">
            <v>DIG di Valvassori</v>
          </cell>
          <cell r="E236">
            <v>3087.43</v>
          </cell>
          <cell r="G236" t="str">
            <v>Aff.diretto</v>
          </cell>
        </row>
        <row r="237">
          <cell r="B237" t="str">
            <v>X6916AE057</v>
          </cell>
          <cell r="C237" t="str">
            <v>TIME SOLUTION SRL</v>
          </cell>
          <cell r="E237">
            <v>643.79999999999995</v>
          </cell>
          <cell r="G237" t="str">
            <v>Aff.diretto</v>
          </cell>
        </row>
        <row r="238">
          <cell r="B238" t="str">
            <v>X4116AE058</v>
          </cell>
          <cell r="C238" t="str">
            <v>AZIENDA AGR. LA CAMPANELLA</v>
          </cell>
          <cell r="E238">
            <v>3400</v>
          </cell>
          <cell r="G238" t="str">
            <v>Aff.diretto</v>
          </cell>
        </row>
        <row r="239">
          <cell r="B239" t="str">
            <v>X1916AE059</v>
          </cell>
          <cell r="C239" t="str">
            <v>VIRIDIS</v>
          </cell>
          <cell r="E239">
            <v>680</v>
          </cell>
          <cell r="G239" t="str">
            <v>Aff.diretto</v>
          </cell>
        </row>
        <row r="240">
          <cell r="B240" t="str">
            <v>XEC16AE05A</v>
          </cell>
          <cell r="C240" t="str">
            <v>WELNA snc</v>
          </cell>
          <cell r="E240">
            <v>36000</v>
          </cell>
          <cell r="G240" t="str">
            <v>Aff.diretto</v>
          </cell>
        </row>
        <row r="241">
          <cell r="B241" t="str">
            <v>XC416AE05B</v>
          </cell>
          <cell r="C241" t="str">
            <v>TVM SRL</v>
          </cell>
          <cell r="E241">
            <v>5000</v>
          </cell>
          <cell r="G241" t="str">
            <v>Aff.diretto</v>
          </cell>
        </row>
        <row r="242">
          <cell r="B242" t="str">
            <v>X9C16AE05C</v>
          </cell>
          <cell r="C242" t="str">
            <v>JULIA GAS SRL</v>
          </cell>
          <cell r="E242">
            <v>249.06</v>
          </cell>
          <cell r="G242" t="str">
            <v>Aff.diretto</v>
          </cell>
        </row>
        <row r="243">
          <cell r="B243" t="str">
            <v>X7416AE05D</v>
          </cell>
          <cell r="C243" t="str">
            <v>LADYPLASTIK</v>
          </cell>
          <cell r="E243">
            <v>5115</v>
          </cell>
          <cell r="G243" t="str">
            <v>procedura negoziata</v>
          </cell>
        </row>
        <row r="244">
          <cell r="B244" t="str">
            <v>X4C16AE05E</v>
          </cell>
          <cell r="C244" t="str">
            <v>VIVAI TOFFOLI</v>
          </cell>
          <cell r="E244">
            <v>18000</v>
          </cell>
          <cell r="G244" t="str">
            <v>procedura negoziata</v>
          </cell>
        </row>
        <row r="245">
          <cell r="B245" t="str">
            <v>X2416AE05F</v>
          </cell>
          <cell r="C245" t="str">
            <v>GAIA ENGINERING</v>
          </cell>
          <cell r="E245">
            <v>4100</v>
          </cell>
          <cell r="G245" t="str">
            <v>Aff.diretto</v>
          </cell>
        </row>
        <row r="246">
          <cell r="B246" t="str">
            <v>XF716AE060</v>
          </cell>
          <cell r="C246" t="str">
            <v>TS GENERAL SERVICE</v>
          </cell>
          <cell r="E246">
            <v>10000</v>
          </cell>
          <cell r="G246" t="str">
            <v>Aff.diretto</v>
          </cell>
        </row>
        <row r="247">
          <cell r="B247" t="str">
            <v>XCF16AE061</v>
          </cell>
          <cell r="C247" t="str">
            <v>GERMATRUCK SERVICE SRL</v>
          </cell>
          <cell r="E247">
            <v>500</v>
          </cell>
          <cell r="G247" t="str">
            <v>Aff.diretto</v>
          </cell>
        </row>
        <row r="248">
          <cell r="B248" t="str">
            <v>XA716AE062</v>
          </cell>
          <cell r="C248" t="str">
            <v>CRM</v>
          </cell>
          <cell r="E248">
            <v>287</v>
          </cell>
          <cell r="G248" t="str">
            <v>Aff.diretto</v>
          </cell>
        </row>
        <row r="249">
          <cell r="B249" t="str">
            <v>X7F16AE063</v>
          </cell>
          <cell r="C249" t="str">
            <v xml:space="preserve">MANZONI &amp; c. spa </v>
          </cell>
          <cell r="E249">
            <v>1130.04</v>
          </cell>
          <cell r="G249" t="str">
            <v>Aff.diretto</v>
          </cell>
        </row>
        <row r="250">
          <cell r="B250" t="str">
            <v>X5716AE064</v>
          </cell>
          <cell r="C250" t="str">
            <v>KUEN -FALCA/ENGYCALOR</v>
          </cell>
          <cell r="E250">
            <v>4375</v>
          </cell>
          <cell r="G250" t="str">
            <v>Aff.diretto</v>
          </cell>
        </row>
        <row r="251">
          <cell r="B251" t="str">
            <v>X2F16AE065</v>
          </cell>
          <cell r="C251" t="str">
            <v>ANTONIOLLI SRL</v>
          </cell>
          <cell r="E251">
            <v>7000</v>
          </cell>
          <cell r="G251" t="str">
            <v>Aff.diretto</v>
          </cell>
        </row>
        <row r="252">
          <cell r="B252" t="str">
            <v>X0716AE066</v>
          </cell>
          <cell r="C252" t="str">
            <v>ASE srl</v>
          </cell>
          <cell r="E252">
            <v>78</v>
          </cell>
          <cell r="G252" t="str">
            <v>Aff.diretto</v>
          </cell>
        </row>
        <row r="253">
          <cell r="B253" t="str">
            <v>XDA16AE067</v>
          </cell>
          <cell r="C253" t="str">
            <v>BISCONTIN FABRIZIO</v>
          </cell>
          <cell r="E253">
            <v>413.76</v>
          </cell>
          <cell r="G253" t="str">
            <v>Aff.diretto</v>
          </cell>
        </row>
        <row r="254">
          <cell r="B254" t="str">
            <v>XB216AE068</v>
          </cell>
          <cell r="C254" t="str">
            <v>TECNO DIESEL SNC</v>
          </cell>
          <cell r="E254">
            <v>3502.57</v>
          </cell>
          <cell r="G254" t="str">
            <v>Aff.diretto</v>
          </cell>
        </row>
        <row r="255">
          <cell r="B255" t="str">
            <v>X8A16AE069</v>
          </cell>
          <cell r="C255" t="str">
            <v>CRM</v>
          </cell>
          <cell r="E255">
            <v>118</v>
          </cell>
          <cell r="G255" t="str">
            <v>Aff.diretto</v>
          </cell>
        </row>
        <row r="256">
          <cell r="B256" t="str">
            <v>X6216AE06A</v>
          </cell>
          <cell r="C256" t="str">
            <v>Polesel</v>
          </cell>
          <cell r="G256" t="str">
            <v>Aff.diretto</v>
          </cell>
        </row>
        <row r="257">
          <cell r="B257" t="str">
            <v>X3A16AE06B</v>
          </cell>
          <cell r="C257" t="str">
            <v>SERYMARK</v>
          </cell>
          <cell r="E257">
            <v>300</v>
          </cell>
          <cell r="G257" t="str">
            <v>Aff.diretto</v>
          </cell>
        </row>
        <row r="258">
          <cell r="B258" t="str">
            <v>X1216AE06C</v>
          </cell>
          <cell r="C258" t="str">
            <v>centro gomme</v>
          </cell>
          <cell r="E258">
            <v>1156.8</v>
          </cell>
          <cell r="G258" t="str">
            <v>Aff.diretto</v>
          </cell>
        </row>
        <row r="259">
          <cell r="B259" t="str">
            <v>XE516AE06D</v>
          </cell>
          <cell r="C259" t="str">
            <v>MT ECOSERVICE SRL</v>
          </cell>
          <cell r="E259">
            <v>289.97000000000003</v>
          </cell>
          <cell r="G259" t="str">
            <v>Aff.diretto</v>
          </cell>
        </row>
        <row r="260">
          <cell r="B260" t="str">
            <v>XBD16AE06E</v>
          </cell>
          <cell r="C260" t="str">
            <v>MOZZON LUIGI</v>
          </cell>
          <cell r="E260">
            <v>1500</v>
          </cell>
          <cell r="G260" t="str">
            <v>Aff.diretto</v>
          </cell>
        </row>
        <row r="261">
          <cell r="B261" t="str">
            <v>X9516AE06F</v>
          </cell>
          <cell r="C261" t="str">
            <v xml:space="preserve">PIEMME </v>
          </cell>
          <cell r="E261">
            <v>250</v>
          </cell>
          <cell r="G261" t="str">
            <v>Aff.diretto</v>
          </cell>
        </row>
        <row r="262">
          <cell r="B262" t="str">
            <v>X6D16AE070</v>
          </cell>
          <cell r="C262" t="str">
            <v>PUBLISTAR</v>
          </cell>
          <cell r="E262">
            <v>250</v>
          </cell>
          <cell r="G262" t="str">
            <v>Aff.diretto</v>
          </cell>
        </row>
        <row r="263">
          <cell r="B263" t="str">
            <v>X1D16AE072</v>
          </cell>
          <cell r="C263" t="str">
            <v>ASE srl</v>
          </cell>
          <cell r="E263">
            <v>100</v>
          </cell>
          <cell r="G263" t="str">
            <v>Aff.diretto</v>
          </cell>
        </row>
        <row r="264">
          <cell r="B264" t="str">
            <v>X4516AE071</v>
          </cell>
          <cell r="C264" t="str">
            <v>IL GIARDINO</v>
          </cell>
          <cell r="E264">
            <v>300</v>
          </cell>
          <cell r="G264" t="str">
            <v>Aff.diretto</v>
          </cell>
        </row>
        <row r="265">
          <cell r="B265" t="str">
            <v>XF016AE073</v>
          </cell>
          <cell r="C265" t="str">
            <v>AON</v>
          </cell>
          <cell r="E265">
            <v>39900</v>
          </cell>
          <cell r="G265" t="str">
            <v>Aff.diretto</v>
          </cell>
        </row>
        <row r="266">
          <cell r="B266" t="str">
            <v>XC816AE074</v>
          </cell>
          <cell r="C266" t="str">
            <v>Tempoverde sas</v>
          </cell>
          <cell r="E266">
            <v>10000</v>
          </cell>
          <cell r="G266" t="str">
            <v>Aff.diretto</v>
          </cell>
        </row>
        <row r="267">
          <cell r="B267" t="str">
            <v>XA016AE075</v>
          </cell>
          <cell r="C267" t="str">
            <v>Centro compressori srl</v>
          </cell>
          <cell r="E267">
            <v>446.95</v>
          </cell>
          <cell r="G267" t="str">
            <v>Aff.diretto</v>
          </cell>
        </row>
        <row r="268">
          <cell r="B268" t="str">
            <v>X7816AE076</v>
          </cell>
          <cell r="C268" t="str">
            <v>GEMONA SAS</v>
          </cell>
          <cell r="E268">
            <v>257.89999999999998</v>
          </cell>
          <cell r="G268" t="str">
            <v>Aff.diretto</v>
          </cell>
        </row>
        <row r="269">
          <cell r="B269" t="str">
            <v>X5016AE077</v>
          </cell>
          <cell r="C269" t="str">
            <v>TECNODIESEL</v>
          </cell>
          <cell r="E269">
            <v>1244.9000000000001</v>
          </cell>
          <cell r="G269" t="str">
            <v>Aff.diretto</v>
          </cell>
        </row>
        <row r="270">
          <cell r="B270" t="str">
            <v>X2816AE078</v>
          </cell>
          <cell r="C270" t="str">
            <v>SECURITAS</v>
          </cell>
          <cell r="E270">
            <v>5500</v>
          </cell>
          <cell r="G270" t="str">
            <v>Aff.diretto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a2" displayName="Tabella2" ref="A1:M280" totalsRowShown="0" headerRowDxfId="66" dataDxfId="65" tableBorderDxfId="64" headerRowCellStyle="40% - Colore 1">
  <autoFilter ref="A1:M280" xr:uid="{00000000-0009-0000-0100-000002000000}"/>
  <tableColumns count="13">
    <tableColumn id="1" xr3:uid="{00000000-0010-0000-0000-000001000000}" name="DATA" dataDxfId="63"/>
    <tableColumn id="2" xr3:uid="{00000000-0010-0000-0000-000002000000}" name="CIG" dataDxfId="62">
      <calculatedColumnFormula>[1]Foglio3!B3</calculatedColumnFormula>
    </tableColumn>
    <tableColumn id="3" xr3:uid="{00000000-0010-0000-0000-000003000000}" name="SA" dataDxfId="61"/>
    <tableColumn id="4" xr3:uid="{00000000-0010-0000-0000-000004000000}" name="OGGETTO" dataDxfId="60"/>
    <tableColumn id="5" xr3:uid="{00000000-0010-0000-0000-000005000000}" name="PROCEDURA" dataDxfId="59">
      <calculatedColumnFormula>[1]Foglio3!G3</calculatedColumnFormula>
    </tableColumn>
    <tableColumn id="6" xr3:uid="{00000000-0010-0000-0000-000006000000}" name="INVITATI" dataDxfId="58">
      <calculatedColumnFormula>[1]Foglio3!C3</calculatedColumnFormula>
    </tableColumn>
    <tableColumn id="7" xr3:uid="{00000000-0010-0000-0000-000007000000}" name="OFFERENTI" dataDxfId="57">
      <calculatedColumnFormula>F2</calculatedColumnFormula>
    </tableColumn>
    <tableColumn id="8" xr3:uid="{00000000-0010-0000-0000-000008000000}" name="IMPORTO A B.A." dataDxfId="56" dataCellStyle="Valuta"/>
    <tableColumn id="9" xr3:uid="{00000000-0010-0000-0000-000009000000}" name="O.S. NON SOGGETTI A RIBASSO" dataDxfId="55" dataCellStyle="Valuta"/>
    <tableColumn id="10" xr3:uid="{00000000-0010-0000-0000-00000A000000}" name="IMPORTO AGGIUDICATO (lordo oneri di sicurezza/netto IVA)" dataDxfId="54" dataCellStyle="Valuta">
      <calculatedColumnFormula>[1]Foglio3!E3</calculatedColumnFormula>
    </tableColumn>
    <tableColumn id="11" xr3:uid="{00000000-0010-0000-0000-00000B000000}" name="AGGIUDICATARIO" dataDxfId="53">
      <calculatedColumnFormula>G2</calculatedColumnFormula>
    </tableColumn>
    <tableColumn id="12" xr3:uid="{00000000-0010-0000-0000-00000C000000}" name="TEMPO COMPLETAMENTO OOPP/S/F" dataDxfId="52"/>
    <tableColumn id="13" xr3:uid="{00000000-0010-0000-0000-00000D000000}" name="IMPORTO SOMME LIQUIDATE" dataDxfId="5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a1" displayName="Tabella1" ref="A1:M261" totalsRowShown="0" headerRowDxfId="50" headerRowBorderDxfId="49" tableBorderDxfId="48" totalsRowBorderDxfId="47">
  <autoFilter ref="A1:M261" xr:uid="{00000000-0009-0000-0100-000001000000}"/>
  <tableColumns count="13">
    <tableColumn id="1" xr3:uid="{00000000-0010-0000-0100-000001000000}" name="PROTOCOLLO" dataDxfId="46"/>
    <tableColumn id="2" xr3:uid="{00000000-0010-0000-0100-000002000000}" name="n° CIG" dataDxfId="45"/>
    <tableColumn id="3" xr3:uid="{00000000-0010-0000-0100-000003000000}" name="Nome ditta affidataria" dataDxfId="44"/>
    <tableColumn id="4" xr3:uid="{00000000-0010-0000-0100-000004000000}" name="P.iva" dataDxfId="43"/>
    <tableColumn id="5" xr3:uid="{00000000-0010-0000-0100-000005000000}" name="Importo a b.a." dataDxfId="42" dataCellStyle="Valuta"/>
    <tableColumn id="6" xr3:uid="{00000000-0010-0000-0100-000006000000}" name="Importo aggiudicato (lordo oneri sicurezza/netto IVA)" dataDxfId="41" dataCellStyle="Valuta"/>
    <tableColumn id="7" xr3:uid="{00000000-0010-0000-0100-000007000000}" name="O.S. non soggetti a ribasso" dataDxfId="40"/>
    <tableColumn id="8" xr3:uid="{00000000-0010-0000-0100-000008000000}" name="INVITATI" dataDxfId="39"/>
    <tableColumn id="9" xr3:uid="{00000000-0010-0000-0100-000009000000}" name="OFFERENTI" dataDxfId="38"/>
    <tableColumn id="10" xr3:uid="{00000000-0010-0000-0100-00000A000000}" name="Modalità di affidamento" dataDxfId="37"/>
    <tableColumn id="11" xr3:uid="{00000000-0010-0000-0100-00000B000000}" name="Data" dataDxfId="36"/>
    <tableColumn id="12" xr3:uid="{00000000-0010-0000-0100-00000C000000}" name="Oggetto" dataDxfId="35"/>
    <tableColumn id="13" xr3:uid="{00000000-0010-0000-0100-00000D000000}" name="Note" dataDxfId="3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BBE532-37B5-407B-A6CC-6DFBAC27B7CB}" name="Tabella14" displayName="Tabella14" ref="A1:M247" totalsRowShown="0" headerRowDxfId="33" headerRowBorderDxfId="32" tableBorderDxfId="31" totalsRowBorderDxfId="30">
  <autoFilter ref="A1:M247" xr:uid="{00000000-0009-0000-0100-000001000000}"/>
  <tableColumns count="13">
    <tableColumn id="1" xr3:uid="{1E7F94CD-B023-42C9-83AA-3D202E43945C}" name="PROTOCOLLO" dataDxfId="29"/>
    <tableColumn id="2" xr3:uid="{E921AACE-DF03-4FD5-966D-9D5C5D80E006}" name="n° CIG" dataDxfId="28"/>
    <tableColumn id="3" xr3:uid="{C4D8A22A-FF4A-496E-A04B-EBD7B462C7DB}" name="Nome ditta affidataria" dataDxfId="27"/>
    <tableColumn id="4" xr3:uid="{63960155-90FB-4672-B340-A3A6BFC02288}" name="P.iva" dataDxfId="26"/>
    <tableColumn id="5" xr3:uid="{064C3C47-A53D-4DA4-8CFA-9BBF90E0CE5B}" name="Importo a b.a." dataDxfId="25" dataCellStyle="Valuta"/>
    <tableColumn id="6" xr3:uid="{5DFF72FB-9F1F-45BD-A103-EFD8BF38DB07}" name="Importo aggiudicato (lordo oneri sicurezza/netto IVA)" dataDxfId="24" dataCellStyle="Valuta"/>
    <tableColumn id="7" xr3:uid="{3FA09354-77AD-4C66-9902-89730E0930CC}" name="O.S. non soggetti a ribasso" dataDxfId="23"/>
    <tableColumn id="8" xr3:uid="{8DBEC853-2809-4268-A7F0-E41853081E84}" name="INVITATI" dataDxfId="22"/>
    <tableColumn id="9" xr3:uid="{D612F3FD-F267-4B5A-9FED-C218D14B7FD8}" name="OFFERENTI" dataDxfId="21"/>
    <tableColumn id="10" xr3:uid="{8FB05E36-0A75-4D58-9596-B7A1B91AF42B}" name="Modalità di affidamento" dataDxfId="20"/>
    <tableColumn id="11" xr3:uid="{59923CBD-786C-48EC-99CC-CAC1BE5B5943}" name="Data" dataDxfId="19"/>
    <tableColumn id="12" xr3:uid="{88F40A2F-FFF0-4473-B5C8-851E9E31A9B2}" name="Oggetto" dataDxfId="18"/>
    <tableColumn id="13" xr3:uid="{C8A7ECC5-ED10-4299-9161-82C5438DD6FB}" name="Note" dataDxfId="1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AED7E8-9876-40DD-8061-1360F6019FFA}" name="Tabella145" displayName="Tabella145" ref="A1:M247" totalsRowShown="0" headerRowDxfId="16" headerRowBorderDxfId="15" tableBorderDxfId="14" totalsRowBorderDxfId="13">
  <autoFilter ref="A1:M247" xr:uid="{00000000-0009-0000-0100-000001000000}"/>
  <tableColumns count="13">
    <tableColumn id="1" xr3:uid="{28E610C5-824F-470D-86FA-591281BB0DD1}" name="PROTOCOLLO" dataDxfId="12"/>
    <tableColumn id="2" xr3:uid="{4835D929-E279-4A1B-A563-9824397AD175}" name="n° CIG" dataDxfId="11"/>
    <tableColumn id="3" xr3:uid="{8204A2EE-0727-4014-8A86-9BE66F5296D6}" name="Nome ditta affidataria" dataDxfId="10"/>
    <tableColumn id="4" xr3:uid="{B0BFB4F2-4A49-41F6-B70C-F0B0BA94570B}" name="P.iva" dataDxfId="9"/>
    <tableColumn id="5" xr3:uid="{47788E16-89C2-4EDD-86D5-DA9A19B0EBEB}" name="Importo a b.a." dataDxfId="8" dataCellStyle="Valuta"/>
    <tableColumn id="6" xr3:uid="{C90EC9B0-B5C6-4929-8118-017388CB41AA}" name="Importo aggiudicato (lordo oneri sicurezza/netto IVA)" dataDxfId="7" dataCellStyle="Valuta"/>
    <tableColumn id="7" xr3:uid="{39649973-78FF-49DA-8368-D8516FD663D1}" name="O.S. non soggetti a ribasso" dataDxfId="6"/>
    <tableColumn id="8" xr3:uid="{74FD4775-1441-45AA-A7B5-E9492E2DE886}" name="INVITATI" dataDxfId="5"/>
    <tableColumn id="9" xr3:uid="{BC15B0D4-DF82-4D90-8A5D-101E45F126B6}" name="OFFERENTI" dataDxfId="4"/>
    <tableColumn id="10" xr3:uid="{97A4E1E9-294E-4661-933F-268E4224A0ED}" name="Modalità di affidamento" dataDxfId="3"/>
    <tableColumn id="11" xr3:uid="{720CA041-EA7A-4AAB-AE61-1EF91C2ADB84}" name="Data" dataDxfId="2"/>
    <tableColumn id="12" xr3:uid="{50A7D743-2E56-4F19-A4BF-6F778636986E}" name="Oggetto" dataDxfId="1"/>
    <tableColumn id="13" xr3:uid="{0201CF1C-C5BC-4CF4-BF5C-4566F0AD099D}" name="Note" dataDxfId="0"/>
  </tableColumns>
  <tableStyleInfo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zoomScale="70" zoomScaleNormal="70" workbookViewId="0">
      <selection activeCell="B74" sqref="B74"/>
    </sheetView>
  </sheetViews>
  <sheetFormatPr defaultRowHeight="15" x14ac:dyDescent="0.25"/>
  <cols>
    <col min="1" max="1" width="8.5703125" customWidth="1"/>
    <col min="2" max="2" width="14.42578125" bestFit="1" customWidth="1"/>
    <col min="3" max="3" width="5.7109375" bestFit="1" customWidth="1"/>
    <col min="4" max="4" width="45.7109375" customWidth="1"/>
    <col min="5" max="5" width="21.7109375" customWidth="1"/>
    <col min="6" max="6" width="31" customWidth="1"/>
    <col min="7" max="7" width="36" customWidth="1"/>
    <col min="8" max="8" width="19.7109375" style="68" customWidth="1"/>
    <col min="9" max="9" width="37.42578125" customWidth="1"/>
    <col min="10" max="10" width="54" customWidth="1"/>
    <col min="11" max="11" width="36" customWidth="1"/>
    <col min="12" max="12" width="44.5703125" customWidth="1"/>
    <col min="13" max="13" width="35.85546875" customWidth="1"/>
  </cols>
  <sheetData>
    <row r="1" spans="1:13" ht="18.75" x14ac:dyDescent="0.25">
      <c r="A1" s="33" t="s">
        <v>0</v>
      </c>
      <c r="B1" s="33" t="s">
        <v>1</v>
      </c>
      <c r="C1" s="33" t="s">
        <v>2</v>
      </c>
      <c r="D1" s="33" t="s">
        <v>11</v>
      </c>
      <c r="E1" s="33" t="s">
        <v>3</v>
      </c>
      <c r="F1" s="33" t="s">
        <v>4</v>
      </c>
      <c r="G1" s="33" t="s">
        <v>5</v>
      </c>
      <c r="H1" s="61" t="s">
        <v>6</v>
      </c>
      <c r="I1" s="33" t="s">
        <v>142</v>
      </c>
      <c r="J1" s="33" t="s">
        <v>138</v>
      </c>
      <c r="K1" s="33" t="s">
        <v>7</v>
      </c>
      <c r="L1" s="34" t="s">
        <v>8</v>
      </c>
      <c r="M1" s="33" t="s">
        <v>9</v>
      </c>
    </row>
    <row r="2" spans="1:13" ht="18.75" x14ac:dyDescent="0.25">
      <c r="A2" s="35"/>
      <c r="B2" s="35"/>
      <c r="C2" s="35"/>
      <c r="D2" s="35"/>
      <c r="E2" s="35"/>
      <c r="F2" s="35"/>
      <c r="G2" s="35"/>
      <c r="H2" s="62"/>
      <c r="I2" s="35"/>
      <c r="J2" s="35" t="s">
        <v>144</v>
      </c>
      <c r="K2" s="35"/>
      <c r="L2" s="36"/>
      <c r="M2" s="35"/>
    </row>
    <row r="3" spans="1:13" x14ac:dyDescent="0.25">
      <c r="A3" s="30"/>
      <c r="B3" s="5"/>
      <c r="C3" s="5"/>
      <c r="D3" s="5"/>
      <c r="E3" s="5"/>
      <c r="F3" s="5" t="s">
        <v>13</v>
      </c>
      <c r="G3" s="5"/>
      <c r="H3" s="63"/>
      <c r="I3" s="23"/>
      <c r="J3" s="23"/>
      <c r="K3" s="5"/>
      <c r="L3" s="15"/>
      <c r="M3" s="6"/>
    </row>
    <row r="4" spans="1:13" x14ac:dyDescent="0.25">
      <c r="A4" s="28"/>
      <c r="B4" s="7"/>
      <c r="C4" s="7"/>
      <c r="D4" s="7"/>
      <c r="E4" s="7"/>
      <c r="F4" s="7" t="s">
        <v>14</v>
      </c>
      <c r="G4" s="7"/>
      <c r="H4" s="64"/>
      <c r="I4" s="24"/>
      <c r="J4" s="24"/>
      <c r="K4" s="7"/>
      <c r="L4" s="13"/>
      <c r="M4" s="6"/>
    </row>
    <row r="5" spans="1:13" x14ac:dyDescent="0.25">
      <c r="A5" s="28"/>
      <c r="B5" s="7"/>
      <c r="C5" s="7"/>
      <c r="D5" s="7"/>
      <c r="E5" s="7"/>
      <c r="F5" s="7" t="s">
        <v>15</v>
      </c>
      <c r="G5" s="7"/>
      <c r="H5" s="64"/>
      <c r="I5" s="24"/>
      <c r="J5" s="24"/>
      <c r="K5" s="7"/>
      <c r="L5" s="13"/>
      <c r="M5" s="6"/>
    </row>
    <row r="6" spans="1:13" x14ac:dyDescent="0.25">
      <c r="A6" s="28"/>
      <c r="B6" s="7"/>
      <c r="C6" s="7"/>
      <c r="D6" s="7"/>
      <c r="E6" s="7"/>
      <c r="F6" s="7" t="s">
        <v>16</v>
      </c>
      <c r="G6" s="7"/>
      <c r="H6" s="64"/>
      <c r="I6" s="24"/>
      <c r="J6" s="24"/>
      <c r="K6" s="7"/>
      <c r="L6" s="13"/>
      <c r="M6" s="6"/>
    </row>
    <row r="7" spans="1:13" x14ac:dyDescent="0.25">
      <c r="A7" s="28"/>
      <c r="B7" s="7"/>
      <c r="C7" s="7"/>
      <c r="D7" s="7" t="s">
        <v>83</v>
      </c>
      <c r="E7" s="7"/>
      <c r="F7" s="7" t="s">
        <v>17</v>
      </c>
      <c r="G7" s="7" t="s">
        <v>21</v>
      </c>
      <c r="H7" s="64"/>
      <c r="I7" s="24"/>
      <c r="J7" s="24"/>
      <c r="K7" s="7"/>
      <c r="L7" s="13"/>
      <c r="M7" s="6"/>
    </row>
    <row r="8" spans="1:13" x14ac:dyDescent="0.25">
      <c r="A8" s="28">
        <v>2013</v>
      </c>
      <c r="B8" s="7" t="s">
        <v>126</v>
      </c>
      <c r="C8" s="7" t="s">
        <v>10</v>
      </c>
      <c r="D8" s="7" t="s">
        <v>84</v>
      </c>
      <c r="E8" s="7" t="s">
        <v>12</v>
      </c>
      <c r="F8" s="7" t="s">
        <v>18</v>
      </c>
      <c r="G8" s="7" t="s">
        <v>23</v>
      </c>
      <c r="H8" s="64">
        <v>136240</v>
      </c>
      <c r="I8" s="24"/>
      <c r="J8" s="24">
        <v>102899.33</v>
      </c>
      <c r="K8" s="7" t="s">
        <v>23</v>
      </c>
      <c r="L8" s="14">
        <v>41974</v>
      </c>
      <c r="M8" s="6"/>
    </row>
    <row r="9" spans="1:13" x14ac:dyDescent="0.25">
      <c r="A9" s="28"/>
      <c r="B9" s="7"/>
      <c r="C9" s="7"/>
      <c r="D9" s="7" t="s">
        <v>85</v>
      </c>
      <c r="E9" s="7"/>
      <c r="F9" s="7" t="s">
        <v>19</v>
      </c>
      <c r="G9" s="7"/>
      <c r="H9" s="64"/>
      <c r="I9" s="24"/>
      <c r="J9" s="24"/>
      <c r="K9" s="7"/>
      <c r="L9" s="13"/>
      <c r="M9" s="6"/>
    </row>
    <row r="10" spans="1:13" x14ac:dyDescent="0.25">
      <c r="A10" s="28"/>
      <c r="B10" s="7"/>
      <c r="C10" s="7"/>
      <c r="D10" s="7"/>
      <c r="E10" s="7"/>
      <c r="F10" s="7" t="s">
        <v>20</v>
      </c>
      <c r="G10" s="7"/>
      <c r="H10" s="64"/>
      <c r="I10" s="24"/>
      <c r="J10" s="24"/>
      <c r="K10" s="7"/>
      <c r="L10" s="13"/>
      <c r="M10" s="6"/>
    </row>
    <row r="11" spans="1:13" x14ac:dyDescent="0.25">
      <c r="A11" s="28"/>
      <c r="B11" s="7"/>
      <c r="C11" s="7"/>
      <c r="D11" s="7"/>
      <c r="E11" s="7"/>
      <c r="F11" s="7" t="s">
        <v>21</v>
      </c>
      <c r="G11" s="7"/>
      <c r="H11" s="64"/>
      <c r="I11" s="24"/>
      <c r="J11" s="24"/>
      <c r="K11" s="7"/>
      <c r="L11" s="13"/>
      <c r="M11" s="6"/>
    </row>
    <row r="12" spans="1:13" x14ac:dyDescent="0.25">
      <c r="A12" s="29"/>
      <c r="B12" s="9"/>
      <c r="C12" s="9"/>
      <c r="D12" s="9"/>
      <c r="E12" s="9"/>
      <c r="F12" s="9" t="s">
        <v>22</v>
      </c>
      <c r="G12" s="9"/>
      <c r="H12" s="65"/>
      <c r="I12" s="25"/>
      <c r="J12" s="25"/>
      <c r="K12" s="9"/>
      <c r="L12" s="16"/>
      <c r="M12" s="6"/>
    </row>
    <row r="13" spans="1:13" x14ac:dyDescent="0.25">
      <c r="A13" s="30"/>
      <c r="B13" s="5"/>
      <c r="C13" s="5"/>
      <c r="D13" s="5"/>
      <c r="E13" s="5"/>
      <c r="F13" s="5" t="s">
        <v>25</v>
      </c>
      <c r="G13" s="5"/>
      <c r="H13" s="63"/>
      <c r="I13" s="23"/>
      <c r="J13" s="23"/>
      <c r="K13" s="5"/>
      <c r="L13" s="15"/>
      <c r="M13" s="4"/>
    </row>
    <row r="14" spans="1:13" x14ac:dyDescent="0.25">
      <c r="A14" s="28"/>
      <c r="B14" s="7"/>
      <c r="C14" s="7"/>
      <c r="D14" s="7"/>
      <c r="E14" s="7"/>
      <c r="F14" s="7" t="s">
        <v>26</v>
      </c>
      <c r="G14" s="7"/>
      <c r="H14" s="64"/>
      <c r="I14" s="24"/>
      <c r="J14" s="24"/>
      <c r="K14" s="7"/>
      <c r="L14" s="13"/>
      <c r="M14" s="6"/>
    </row>
    <row r="15" spans="1:13" x14ac:dyDescent="0.25">
      <c r="A15" s="28">
        <v>2013</v>
      </c>
      <c r="B15" s="7" t="s">
        <v>127</v>
      </c>
      <c r="C15" s="7" t="s">
        <v>10</v>
      </c>
      <c r="D15" s="7" t="s">
        <v>24</v>
      </c>
      <c r="E15" s="7" t="s">
        <v>12</v>
      </c>
      <c r="F15" s="7" t="s">
        <v>27</v>
      </c>
      <c r="G15" s="7" t="s">
        <v>30</v>
      </c>
      <c r="H15" s="64">
        <v>118300</v>
      </c>
      <c r="I15" s="24"/>
      <c r="J15" s="24">
        <v>102899.33</v>
      </c>
      <c r="K15" s="7" t="s">
        <v>30</v>
      </c>
      <c r="L15" s="14">
        <v>41974</v>
      </c>
      <c r="M15" s="6"/>
    </row>
    <row r="16" spans="1:13" x14ac:dyDescent="0.25">
      <c r="A16" s="28"/>
      <c r="B16" s="7"/>
      <c r="C16" s="7"/>
      <c r="D16" s="7"/>
      <c r="E16" s="7"/>
      <c r="F16" s="7" t="s">
        <v>28</v>
      </c>
      <c r="G16" s="7" t="s">
        <v>31</v>
      </c>
      <c r="H16" s="64"/>
      <c r="I16" s="24"/>
      <c r="J16" s="24"/>
      <c r="K16" s="7"/>
      <c r="L16" s="13"/>
      <c r="M16" s="6"/>
    </row>
    <row r="17" spans="1:13" x14ac:dyDescent="0.25">
      <c r="A17" s="29"/>
      <c r="B17" s="9"/>
      <c r="C17" s="9"/>
      <c r="D17" s="9"/>
      <c r="E17" s="9"/>
      <c r="F17" s="9" t="s">
        <v>29</v>
      </c>
      <c r="G17" s="9"/>
      <c r="H17" s="65"/>
      <c r="I17" s="25"/>
      <c r="J17" s="25"/>
      <c r="K17" s="9"/>
      <c r="L17" s="16"/>
      <c r="M17" s="6"/>
    </row>
    <row r="18" spans="1:13" x14ac:dyDescent="0.25">
      <c r="A18" s="30"/>
      <c r="B18" s="5"/>
      <c r="C18" s="5"/>
      <c r="D18" s="5"/>
      <c r="E18" s="5"/>
      <c r="F18" s="5" t="s">
        <v>25</v>
      </c>
      <c r="G18" s="5"/>
      <c r="H18" s="63"/>
      <c r="I18" s="23"/>
      <c r="J18" s="23"/>
      <c r="K18" s="5"/>
      <c r="L18" s="17"/>
      <c r="M18" s="4"/>
    </row>
    <row r="19" spans="1:13" x14ac:dyDescent="0.25">
      <c r="A19" s="28"/>
      <c r="B19" s="7"/>
      <c r="C19" s="7"/>
      <c r="D19" s="7"/>
      <c r="E19" s="7"/>
      <c r="F19" s="7" t="s">
        <v>26</v>
      </c>
      <c r="G19" s="7"/>
      <c r="H19" s="64"/>
      <c r="I19" s="24"/>
      <c r="J19" s="24"/>
      <c r="K19" s="7"/>
      <c r="L19" s="13"/>
      <c r="M19" s="6"/>
    </row>
    <row r="20" spans="1:13" x14ac:dyDescent="0.25">
      <c r="A20" s="28">
        <v>2013</v>
      </c>
      <c r="B20" s="7">
        <v>5007101674</v>
      </c>
      <c r="C20" s="7" t="s">
        <v>10</v>
      </c>
      <c r="D20" s="7" t="s">
        <v>32</v>
      </c>
      <c r="E20" s="7" t="s">
        <v>12</v>
      </c>
      <c r="F20" s="7" t="s">
        <v>27</v>
      </c>
      <c r="G20" s="7" t="s">
        <v>30</v>
      </c>
      <c r="H20" s="64">
        <v>147000</v>
      </c>
      <c r="I20" s="24"/>
      <c r="J20" s="24">
        <v>72293</v>
      </c>
      <c r="K20" s="7" t="s">
        <v>30</v>
      </c>
      <c r="L20" s="18">
        <v>42124</v>
      </c>
      <c r="M20" s="6"/>
    </row>
    <row r="21" spans="1:13" x14ac:dyDescent="0.25">
      <c r="A21" s="28"/>
      <c r="B21" s="7"/>
      <c r="C21" s="7"/>
      <c r="D21" s="7"/>
      <c r="E21" s="7"/>
      <c r="F21" s="7" t="s">
        <v>28</v>
      </c>
      <c r="G21" s="7"/>
      <c r="H21" s="64"/>
      <c r="I21" s="24"/>
      <c r="J21" s="24"/>
      <c r="K21" s="7"/>
      <c r="L21" s="13"/>
      <c r="M21" s="6"/>
    </row>
    <row r="22" spans="1:13" x14ac:dyDescent="0.25">
      <c r="A22" s="29"/>
      <c r="B22" s="9"/>
      <c r="C22" s="9"/>
      <c r="D22" s="9"/>
      <c r="E22" s="9"/>
      <c r="F22" s="9" t="s">
        <v>29</v>
      </c>
      <c r="G22" s="9"/>
      <c r="H22" s="65"/>
      <c r="I22" s="25"/>
      <c r="J22" s="25"/>
      <c r="K22" s="9"/>
      <c r="L22" s="16"/>
      <c r="M22" s="6"/>
    </row>
    <row r="23" spans="1:13" x14ac:dyDescent="0.25">
      <c r="A23" s="30"/>
      <c r="B23" s="5"/>
      <c r="C23" s="5"/>
      <c r="D23" s="5" t="s">
        <v>86</v>
      </c>
      <c r="E23" s="5"/>
      <c r="F23" s="5" t="s">
        <v>33</v>
      </c>
      <c r="G23" s="5" t="s">
        <v>33</v>
      </c>
      <c r="H23" s="63"/>
      <c r="I23" s="23"/>
      <c r="J23" s="23"/>
      <c r="K23" s="5"/>
      <c r="L23" s="19"/>
      <c r="M23" s="4"/>
    </row>
    <row r="24" spans="1:13" x14ac:dyDescent="0.25">
      <c r="A24" s="28">
        <v>2013</v>
      </c>
      <c r="B24" s="7" t="s">
        <v>128</v>
      </c>
      <c r="C24" s="7" t="s">
        <v>10</v>
      </c>
      <c r="D24" s="7" t="s">
        <v>87</v>
      </c>
      <c r="E24" s="7" t="s">
        <v>12</v>
      </c>
      <c r="F24" s="7" t="s">
        <v>34</v>
      </c>
      <c r="G24" s="7" t="s">
        <v>35</v>
      </c>
      <c r="H24" s="64">
        <v>25000</v>
      </c>
      <c r="I24" s="24"/>
      <c r="J24" s="24">
        <v>14000</v>
      </c>
      <c r="K24" s="7" t="s">
        <v>35</v>
      </c>
      <c r="L24" s="13"/>
      <c r="M24" s="6"/>
    </row>
    <row r="25" spans="1:13" x14ac:dyDescent="0.25">
      <c r="A25" s="29"/>
      <c r="B25" s="9"/>
      <c r="C25" s="9"/>
      <c r="D25" s="9" t="s">
        <v>88</v>
      </c>
      <c r="E25" s="9"/>
      <c r="F25" s="9" t="s">
        <v>35</v>
      </c>
      <c r="G25" s="9"/>
      <c r="H25" s="65"/>
      <c r="I25" s="25"/>
      <c r="J25" s="25"/>
      <c r="K25" s="9"/>
      <c r="L25" s="16"/>
      <c r="M25" s="6"/>
    </row>
    <row r="26" spans="1:13" x14ac:dyDescent="0.25">
      <c r="A26" s="30"/>
      <c r="B26" s="5"/>
      <c r="C26" s="5"/>
      <c r="D26" s="5" t="s">
        <v>95</v>
      </c>
      <c r="E26" s="5"/>
      <c r="F26" s="5" t="s">
        <v>36</v>
      </c>
      <c r="G26" s="5"/>
      <c r="H26" s="63"/>
      <c r="I26" s="23"/>
      <c r="J26" s="23"/>
      <c r="K26" s="5"/>
      <c r="L26" s="15"/>
      <c r="M26" s="4"/>
    </row>
    <row r="27" spans="1:13" x14ac:dyDescent="0.25">
      <c r="A27" s="28"/>
      <c r="B27" s="7"/>
      <c r="C27" s="7"/>
      <c r="D27" s="7" t="s">
        <v>89</v>
      </c>
      <c r="E27" s="7"/>
      <c r="F27" s="7" t="s">
        <v>37</v>
      </c>
      <c r="G27" s="7"/>
      <c r="H27" s="64"/>
      <c r="I27" s="24"/>
      <c r="J27" s="24"/>
      <c r="K27" s="7"/>
      <c r="L27" s="13"/>
      <c r="M27" s="6"/>
    </row>
    <row r="28" spans="1:13" x14ac:dyDescent="0.25">
      <c r="A28" s="28"/>
      <c r="B28" s="7"/>
      <c r="C28" s="7"/>
      <c r="D28" s="7" t="s">
        <v>90</v>
      </c>
      <c r="E28" s="7"/>
      <c r="F28" s="7" t="s">
        <v>38</v>
      </c>
      <c r="G28" s="7" t="s">
        <v>42</v>
      </c>
      <c r="H28" s="64"/>
      <c r="I28" s="24"/>
      <c r="J28" s="24"/>
      <c r="K28" s="7"/>
      <c r="L28" s="13"/>
      <c r="M28" s="6"/>
    </row>
    <row r="29" spans="1:13" x14ac:dyDescent="0.25">
      <c r="A29" s="28">
        <v>2013</v>
      </c>
      <c r="B29" s="7" t="s">
        <v>129</v>
      </c>
      <c r="C29" s="7" t="s">
        <v>10</v>
      </c>
      <c r="D29" s="7" t="s">
        <v>91</v>
      </c>
      <c r="E29" s="7" t="s">
        <v>12</v>
      </c>
      <c r="F29" s="7" t="s">
        <v>44</v>
      </c>
      <c r="G29" s="7" t="s">
        <v>38</v>
      </c>
      <c r="H29" s="64">
        <v>193000</v>
      </c>
      <c r="I29" s="24"/>
      <c r="J29" s="24">
        <v>168100</v>
      </c>
      <c r="K29" s="7" t="s">
        <v>38</v>
      </c>
      <c r="L29" s="14">
        <v>42705</v>
      </c>
      <c r="M29" s="6"/>
    </row>
    <row r="30" spans="1:13" x14ac:dyDescent="0.25">
      <c r="A30" s="28"/>
      <c r="B30" s="7"/>
      <c r="C30" s="7"/>
      <c r="D30" s="7" t="s">
        <v>92</v>
      </c>
      <c r="E30" s="7"/>
      <c r="F30" s="7" t="s">
        <v>39</v>
      </c>
      <c r="G30" s="7" t="s">
        <v>43</v>
      </c>
      <c r="H30" s="64"/>
      <c r="I30" s="24"/>
      <c r="J30" s="24"/>
      <c r="K30" s="7"/>
      <c r="L30" s="13"/>
      <c r="M30" s="6"/>
    </row>
    <row r="31" spans="1:13" x14ac:dyDescent="0.25">
      <c r="A31" s="28"/>
      <c r="B31" s="7"/>
      <c r="C31" s="7"/>
      <c r="D31" s="7" t="s">
        <v>93</v>
      </c>
      <c r="E31" s="7"/>
      <c r="F31" s="7" t="s">
        <v>40</v>
      </c>
      <c r="G31" s="7"/>
      <c r="H31" s="64"/>
      <c r="I31" s="24"/>
      <c r="J31" s="24"/>
      <c r="K31" s="7"/>
      <c r="L31" s="13"/>
      <c r="M31" s="6"/>
    </row>
    <row r="32" spans="1:13" x14ac:dyDescent="0.25">
      <c r="A32" s="29"/>
      <c r="B32" s="9"/>
      <c r="C32" s="9"/>
      <c r="D32" s="9" t="s">
        <v>94</v>
      </c>
      <c r="E32" s="16"/>
      <c r="F32" s="9" t="s">
        <v>41</v>
      </c>
      <c r="G32" s="50"/>
      <c r="H32" s="65"/>
      <c r="I32" s="25"/>
      <c r="J32" s="25"/>
      <c r="K32" s="9"/>
      <c r="L32" s="16"/>
      <c r="M32" s="6"/>
    </row>
    <row r="33" spans="1:13" x14ac:dyDescent="0.25">
      <c r="A33" s="30"/>
      <c r="B33" s="5"/>
      <c r="C33" s="5"/>
      <c r="D33" s="21"/>
      <c r="E33" s="5"/>
      <c r="F33" s="7" t="s">
        <v>45</v>
      </c>
      <c r="G33" s="5" t="s">
        <v>45</v>
      </c>
      <c r="H33" s="66"/>
      <c r="I33" s="23"/>
      <c r="J33" s="26"/>
      <c r="K33" s="5"/>
      <c r="L33" s="21"/>
      <c r="M33" s="4"/>
    </row>
    <row r="34" spans="1:13" x14ac:dyDescent="0.25">
      <c r="A34" s="28"/>
      <c r="B34" s="7"/>
      <c r="C34" s="7"/>
      <c r="D34" s="21"/>
      <c r="E34" s="7"/>
      <c r="F34" s="7" t="s">
        <v>46</v>
      </c>
      <c r="G34" s="7" t="s">
        <v>46</v>
      </c>
      <c r="H34" s="64"/>
      <c r="I34" s="24"/>
      <c r="J34" s="24"/>
      <c r="K34" s="7"/>
      <c r="L34" s="13"/>
      <c r="M34" s="6"/>
    </row>
    <row r="35" spans="1:13" x14ac:dyDescent="0.25">
      <c r="A35" s="28"/>
      <c r="B35" s="7"/>
      <c r="C35" s="7"/>
      <c r="D35" s="21"/>
      <c r="E35" s="7"/>
      <c r="F35" s="7" t="s">
        <v>47</v>
      </c>
      <c r="G35" s="7" t="s">
        <v>47</v>
      </c>
      <c r="H35" s="64"/>
      <c r="I35" s="24"/>
      <c r="J35" s="24"/>
      <c r="K35" s="7"/>
      <c r="L35" s="13"/>
      <c r="M35" s="6"/>
    </row>
    <row r="36" spans="1:13" x14ac:dyDescent="0.25">
      <c r="A36" s="28"/>
      <c r="B36" s="7"/>
      <c r="C36" s="7"/>
      <c r="D36" s="21"/>
      <c r="E36" s="7"/>
      <c r="F36" s="7" t="s">
        <v>48</v>
      </c>
      <c r="G36" s="7" t="s">
        <v>49</v>
      </c>
      <c r="H36" s="64"/>
      <c r="I36" s="24"/>
      <c r="J36" s="24"/>
      <c r="K36" s="7"/>
      <c r="L36" s="13"/>
      <c r="M36" s="6"/>
    </row>
    <row r="37" spans="1:13" x14ac:dyDescent="0.25">
      <c r="A37" s="28"/>
      <c r="B37" s="7"/>
      <c r="C37" s="7"/>
      <c r="D37" s="7" t="s">
        <v>96</v>
      </c>
      <c r="E37" s="7"/>
      <c r="F37" s="7" t="s">
        <v>49</v>
      </c>
      <c r="G37" s="7" t="s">
        <v>50</v>
      </c>
      <c r="H37" s="64"/>
      <c r="I37" s="24"/>
      <c r="J37" s="24"/>
      <c r="K37" s="7"/>
      <c r="L37" s="13"/>
      <c r="M37" s="6"/>
    </row>
    <row r="38" spans="1:13" x14ac:dyDescent="0.25">
      <c r="A38" s="28"/>
      <c r="B38" s="7"/>
      <c r="C38" s="7"/>
      <c r="D38" s="7" t="s">
        <v>97</v>
      </c>
      <c r="E38" s="7"/>
      <c r="F38" s="7" t="s">
        <v>50</v>
      </c>
      <c r="G38" s="7" t="s">
        <v>51</v>
      </c>
      <c r="H38" s="64"/>
      <c r="I38" s="24"/>
      <c r="J38" s="24"/>
      <c r="K38" s="7"/>
      <c r="L38" s="13"/>
      <c r="M38" s="6"/>
    </row>
    <row r="39" spans="1:13" x14ac:dyDescent="0.25">
      <c r="A39" s="28"/>
      <c r="B39" s="7"/>
      <c r="C39" s="7"/>
      <c r="D39" s="7" t="s">
        <v>98</v>
      </c>
      <c r="E39" s="7"/>
      <c r="F39" s="7" t="s">
        <v>51</v>
      </c>
      <c r="G39" s="7" t="s">
        <v>52</v>
      </c>
      <c r="H39" s="64"/>
      <c r="I39" s="24"/>
      <c r="J39" s="24"/>
      <c r="K39" s="7"/>
      <c r="L39" s="13"/>
      <c r="M39" s="6"/>
    </row>
    <row r="40" spans="1:13" x14ac:dyDescent="0.25">
      <c r="A40" s="28"/>
      <c r="B40" s="7"/>
      <c r="C40" s="7"/>
      <c r="D40" s="7" t="s">
        <v>99</v>
      </c>
      <c r="E40" s="7"/>
      <c r="F40" s="7" t="s">
        <v>52</v>
      </c>
      <c r="G40" s="7" t="s">
        <v>53</v>
      </c>
      <c r="H40" s="64"/>
      <c r="I40" s="24"/>
      <c r="J40" s="24"/>
      <c r="K40" s="7"/>
      <c r="L40" s="13"/>
      <c r="M40" s="6"/>
    </row>
    <row r="41" spans="1:13" x14ac:dyDescent="0.25">
      <c r="A41" s="28"/>
      <c r="B41" s="7"/>
      <c r="C41" s="7"/>
      <c r="D41" s="7" t="s">
        <v>100</v>
      </c>
      <c r="E41" s="7"/>
      <c r="F41" s="7" t="s">
        <v>53</v>
      </c>
      <c r="G41" s="7" t="s">
        <v>54</v>
      </c>
      <c r="H41" s="64"/>
      <c r="I41" s="24"/>
      <c r="J41" s="24"/>
      <c r="K41" s="7"/>
      <c r="L41" s="13"/>
      <c r="M41" s="6"/>
    </row>
    <row r="42" spans="1:13" x14ac:dyDescent="0.25">
      <c r="A42" s="28"/>
      <c r="B42" s="7"/>
      <c r="C42" s="7"/>
      <c r="D42" s="7" t="s">
        <v>101</v>
      </c>
      <c r="E42" s="7"/>
      <c r="F42" s="7" t="s">
        <v>54</v>
      </c>
      <c r="G42" s="7" t="s">
        <v>55</v>
      </c>
      <c r="H42" s="64"/>
      <c r="I42" s="24"/>
      <c r="J42" s="24"/>
      <c r="K42" s="7" t="s">
        <v>109</v>
      </c>
      <c r="L42" s="13"/>
      <c r="M42" s="6"/>
    </row>
    <row r="43" spans="1:13" x14ac:dyDescent="0.25">
      <c r="A43" s="28">
        <v>2013</v>
      </c>
      <c r="B43" s="7" t="s">
        <v>130</v>
      </c>
      <c r="C43" s="7" t="s">
        <v>10</v>
      </c>
      <c r="D43" s="7" t="s">
        <v>102</v>
      </c>
      <c r="E43" s="7" t="s">
        <v>12</v>
      </c>
      <c r="F43" s="7" t="s">
        <v>55</v>
      </c>
      <c r="G43" s="7" t="s">
        <v>56</v>
      </c>
      <c r="H43" s="64">
        <v>78000</v>
      </c>
      <c r="I43" s="24"/>
      <c r="J43" s="24">
        <v>41496</v>
      </c>
      <c r="K43" s="7" t="s">
        <v>110</v>
      </c>
      <c r="L43" s="14">
        <v>41913</v>
      </c>
      <c r="M43" s="6"/>
    </row>
    <row r="44" spans="1:13" x14ac:dyDescent="0.25">
      <c r="A44" s="28"/>
      <c r="B44" s="7"/>
      <c r="C44" s="7"/>
      <c r="D44" s="7" t="s">
        <v>103</v>
      </c>
      <c r="E44" s="7"/>
      <c r="F44" s="7" t="s">
        <v>56</v>
      </c>
      <c r="G44" s="7" t="s">
        <v>57</v>
      </c>
      <c r="H44" s="64"/>
      <c r="I44" s="24"/>
      <c r="J44" s="24"/>
      <c r="K44" s="7" t="s">
        <v>108</v>
      </c>
      <c r="L44" s="13"/>
      <c r="M44" s="6"/>
    </row>
    <row r="45" spans="1:13" x14ac:dyDescent="0.25">
      <c r="A45" s="28"/>
      <c r="B45" s="7"/>
      <c r="C45" s="7"/>
      <c r="D45" s="7" t="s">
        <v>104</v>
      </c>
      <c r="E45" s="7"/>
      <c r="F45" s="7" t="s">
        <v>57</v>
      </c>
      <c r="G45" s="7" t="s">
        <v>58</v>
      </c>
      <c r="H45" s="64"/>
      <c r="I45" s="24"/>
      <c r="J45" s="24"/>
      <c r="K45" s="21"/>
      <c r="L45" s="13"/>
      <c r="M45" s="6"/>
    </row>
    <row r="46" spans="1:13" x14ac:dyDescent="0.25">
      <c r="A46" s="28"/>
      <c r="B46" s="7"/>
      <c r="C46" s="7"/>
      <c r="D46" s="7" t="s">
        <v>105</v>
      </c>
      <c r="E46" s="7"/>
      <c r="F46" s="7" t="s">
        <v>58</v>
      </c>
      <c r="G46" s="7" t="s">
        <v>59</v>
      </c>
      <c r="H46" s="64"/>
      <c r="I46" s="24"/>
      <c r="J46" s="24"/>
      <c r="K46" s="7"/>
      <c r="L46" s="13"/>
      <c r="M46" s="6"/>
    </row>
    <row r="47" spans="1:13" x14ac:dyDescent="0.25">
      <c r="A47" s="28"/>
      <c r="B47" s="7"/>
      <c r="C47" s="7"/>
      <c r="D47" s="7" t="s">
        <v>106</v>
      </c>
      <c r="E47" s="7"/>
      <c r="F47" s="7" t="s">
        <v>59</v>
      </c>
      <c r="G47" s="7" t="s">
        <v>60</v>
      </c>
      <c r="H47" s="64"/>
      <c r="I47" s="24"/>
      <c r="J47" s="24"/>
      <c r="K47" s="7"/>
      <c r="L47" s="13"/>
      <c r="M47" s="6"/>
    </row>
    <row r="48" spans="1:13" x14ac:dyDescent="0.25">
      <c r="A48" s="28"/>
      <c r="B48" s="7"/>
      <c r="C48" s="7"/>
      <c r="D48" s="7" t="s">
        <v>107</v>
      </c>
      <c r="E48" s="7"/>
      <c r="F48" s="7" t="s">
        <v>60</v>
      </c>
      <c r="G48" s="7" t="s">
        <v>61</v>
      </c>
      <c r="H48" s="64"/>
      <c r="I48" s="24"/>
      <c r="J48" s="24"/>
      <c r="K48" s="7"/>
      <c r="L48" s="13"/>
      <c r="M48" s="6"/>
    </row>
    <row r="49" spans="1:13" x14ac:dyDescent="0.25">
      <c r="A49" s="28"/>
      <c r="B49" s="7"/>
      <c r="C49" s="7"/>
      <c r="D49" s="21"/>
      <c r="E49" s="7"/>
      <c r="F49" s="7" t="s">
        <v>61</v>
      </c>
      <c r="G49" s="7" t="s">
        <v>62</v>
      </c>
      <c r="H49" s="64"/>
      <c r="I49" s="24"/>
      <c r="J49" s="24"/>
      <c r="K49" s="7"/>
      <c r="L49" s="13"/>
      <c r="M49" s="6"/>
    </row>
    <row r="50" spans="1:13" x14ac:dyDescent="0.25">
      <c r="A50" s="28"/>
      <c r="B50" s="7"/>
      <c r="C50" s="7"/>
      <c r="D50" s="21"/>
      <c r="E50" s="7"/>
      <c r="F50" s="7" t="s">
        <v>62</v>
      </c>
      <c r="G50" s="7" t="s">
        <v>63</v>
      </c>
      <c r="H50" s="64"/>
      <c r="I50" s="24"/>
      <c r="J50" s="24"/>
      <c r="K50" s="7"/>
      <c r="L50" s="13"/>
      <c r="M50" s="6"/>
    </row>
    <row r="51" spans="1:13" x14ac:dyDescent="0.25">
      <c r="A51" s="29"/>
      <c r="B51" s="9"/>
      <c r="C51" s="9"/>
      <c r="D51" s="9"/>
      <c r="E51" s="9"/>
      <c r="F51" s="9" t="s">
        <v>63</v>
      </c>
      <c r="G51" s="9"/>
      <c r="H51" s="65"/>
      <c r="I51" s="25"/>
      <c r="J51" s="25"/>
      <c r="K51" s="9"/>
      <c r="L51" s="16"/>
      <c r="M51" s="6"/>
    </row>
    <row r="52" spans="1:13" x14ac:dyDescent="0.25">
      <c r="A52" s="31"/>
      <c r="B52" s="5"/>
      <c r="C52" s="21"/>
      <c r="D52" s="5" t="s">
        <v>96</v>
      </c>
      <c r="E52" s="21"/>
      <c r="F52" s="5"/>
      <c r="G52" s="5"/>
      <c r="H52" s="66"/>
      <c r="I52" s="26"/>
      <c r="J52" s="23"/>
      <c r="K52" s="21"/>
      <c r="L52" s="19"/>
      <c r="M52" s="4"/>
    </row>
    <row r="53" spans="1:13" x14ac:dyDescent="0.25">
      <c r="A53" s="28"/>
      <c r="B53" s="7"/>
      <c r="C53" s="7"/>
      <c r="D53" s="7" t="s">
        <v>97</v>
      </c>
      <c r="E53" s="7"/>
      <c r="F53" s="21"/>
      <c r="G53" s="7"/>
      <c r="H53" s="64"/>
      <c r="I53" s="24"/>
      <c r="J53" s="24"/>
      <c r="K53" s="7"/>
      <c r="L53" s="13"/>
      <c r="M53" s="6"/>
    </row>
    <row r="54" spans="1:13" x14ac:dyDescent="0.25">
      <c r="A54" s="28"/>
      <c r="B54" s="7"/>
      <c r="C54" s="7"/>
      <c r="D54" s="7" t="s">
        <v>98</v>
      </c>
      <c r="E54" s="7"/>
      <c r="F54" s="7" t="s">
        <v>64</v>
      </c>
      <c r="G54" s="7" t="s">
        <v>64</v>
      </c>
      <c r="H54" s="64"/>
      <c r="I54" s="24"/>
      <c r="J54" s="24"/>
      <c r="K54" s="7"/>
      <c r="L54" s="13"/>
      <c r="M54" s="6"/>
    </row>
    <row r="55" spans="1:13" x14ac:dyDescent="0.25">
      <c r="A55" s="28"/>
      <c r="B55" s="7"/>
      <c r="C55" s="7"/>
      <c r="D55" s="7" t="s">
        <v>99</v>
      </c>
      <c r="E55" s="7"/>
      <c r="F55" s="7" t="s">
        <v>65</v>
      </c>
      <c r="G55" s="7" t="s">
        <v>65</v>
      </c>
      <c r="H55" s="64"/>
      <c r="I55" s="24"/>
      <c r="J55" s="24"/>
      <c r="K55" s="7"/>
      <c r="L55" s="13"/>
      <c r="M55" s="6"/>
    </row>
    <row r="56" spans="1:13" x14ac:dyDescent="0.25">
      <c r="A56" s="31"/>
      <c r="B56" s="7"/>
      <c r="C56" s="21"/>
      <c r="D56" s="7" t="s">
        <v>100</v>
      </c>
      <c r="E56" s="21"/>
      <c r="F56" s="7" t="s">
        <v>66</v>
      </c>
      <c r="G56" s="7" t="s">
        <v>66</v>
      </c>
      <c r="H56" s="64"/>
      <c r="I56" s="24"/>
      <c r="J56" s="24"/>
      <c r="K56" s="7"/>
      <c r="L56" s="13"/>
      <c r="M56" s="6"/>
    </row>
    <row r="57" spans="1:13" x14ac:dyDescent="0.25">
      <c r="A57" s="28">
        <v>2013</v>
      </c>
      <c r="B57" s="7" t="s">
        <v>131</v>
      </c>
      <c r="C57" s="7" t="s">
        <v>10</v>
      </c>
      <c r="D57" s="7" t="s">
        <v>101</v>
      </c>
      <c r="E57" s="7" t="s">
        <v>12</v>
      </c>
      <c r="F57" s="7" t="s">
        <v>67</v>
      </c>
      <c r="G57" s="7" t="s">
        <v>67</v>
      </c>
      <c r="H57" s="64">
        <v>99500</v>
      </c>
      <c r="I57" s="24"/>
      <c r="J57" s="24">
        <v>65242.15</v>
      </c>
      <c r="K57" s="7" t="s">
        <v>72</v>
      </c>
      <c r="L57" s="14">
        <v>41913</v>
      </c>
      <c r="M57" s="6"/>
    </row>
    <row r="58" spans="1:13" x14ac:dyDescent="0.25">
      <c r="A58" s="28"/>
      <c r="B58" s="7"/>
      <c r="C58" s="7"/>
      <c r="D58" s="7" t="s">
        <v>102</v>
      </c>
      <c r="E58" s="21"/>
      <c r="F58" s="7" t="s">
        <v>68</v>
      </c>
      <c r="G58" s="7" t="s">
        <v>68</v>
      </c>
      <c r="H58" s="64"/>
      <c r="I58" s="24"/>
      <c r="J58" s="24"/>
      <c r="K58" s="21"/>
      <c r="L58" s="13"/>
      <c r="M58" s="6"/>
    </row>
    <row r="59" spans="1:13" x14ac:dyDescent="0.25">
      <c r="A59" s="31"/>
      <c r="B59" s="7"/>
      <c r="C59" s="21"/>
      <c r="D59" s="7" t="s">
        <v>111</v>
      </c>
      <c r="E59" s="21"/>
      <c r="F59" s="7" t="s">
        <v>69</v>
      </c>
      <c r="G59" s="7" t="s">
        <v>69</v>
      </c>
      <c r="H59" s="64"/>
      <c r="I59" s="24"/>
      <c r="J59" s="24"/>
      <c r="K59" s="7"/>
      <c r="L59" s="13"/>
      <c r="M59" s="6"/>
    </row>
    <row r="60" spans="1:13" x14ac:dyDescent="0.25">
      <c r="A60" s="28"/>
      <c r="B60" s="7"/>
      <c r="C60" s="7"/>
      <c r="D60" s="7" t="s">
        <v>112</v>
      </c>
      <c r="E60" s="7"/>
      <c r="F60" s="7" t="s">
        <v>70</v>
      </c>
      <c r="G60" s="7" t="s">
        <v>70</v>
      </c>
      <c r="H60" s="64"/>
      <c r="I60" s="24"/>
      <c r="J60" s="24"/>
      <c r="K60" s="7"/>
      <c r="L60" s="13"/>
      <c r="M60" s="6"/>
    </row>
    <row r="61" spans="1:13" x14ac:dyDescent="0.25">
      <c r="A61" s="28"/>
      <c r="B61" s="7"/>
      <c r="C61" s="7"/>
      <c r="D61" s="7" t="s">
        <v>113</v>
      </c>
      <c r="E61" s="7"/>
      <c r="F61" s="7" t="s">
        <v>71</v>
      </c>
      <c r="G61" s="7" t="s">
        <v>71</v>
      </c>
      <c r="H61" s="64"/>
      <c r="I61" s="24"/>
      <c r="J61" s="24"/>
      <c r="K61" s="7"/>
      <c r="L61" s="13"/>
      <c r="M61" s="6"/>
    </row>
    <row r="62" spans="1:13" x14ac:dyDescent="0.25">
      <c r="A62" s="28"/>
      <c r="B62" s="7"/>
      <c r="C62" s="7"/>
      <c r="D62" s="7" t="s">
        <v>114</v>
      </c>
      <c r="E62" s="7"/>
      <c r="F62" s="7"/>
      <c r="G62" s="21"/>
      <c r="H62" s="64"/>
      <c r="I62" s="24"/>
      <c r="J62" s="24"/>
      <c r="K62" s="7"/>
      <c r="L62" s="13"/>
      <c r="M62" s="6"/>
    </row>
    <row r="63" spans="1:13" x14ac:dyDescent="0.25">
      <c r="A63" s="29"/>
      <c r="B63" s="9"/>
      <c r="C63" s="9"/>
      <c r="D63" s="9" t="s">
        <v>115</v>
      </c>
      <c r="E63" s="9"/>
      <c r="F63" s="9"/>
      <c r="G63" s="9"/>
      <c r="H63" s="65"/>
      <c r="I63" s="25"/>
      <c r="J63" s="25"/>
      <c r="K63" s="9"/>
      <c r="L63" s="16"/>
      <c r="M63" s="6"/>
    </row>
    <row r="64" spans="1:13" x14ac:dyDescent="0.25">
      <c r="A64" s="30">
        <v>2013</v>
      </c>
      <c r="B64" s="5" t="s">
        <v>132</v>
      </c>
      <c r="C64" s="5" t="s">
        <v>10</v>
      </c>
      <c r="D64" s="5" t="s">
        <v>116</v>
      </c>
      <c r="E64" s="5" t="s">
        <v>73</v>
      </c>
      <c r="F64" s="5" t="s">
        <v>74</v>
      </c>
      <c r="G64" s="5" t="s">
        <v>74</v>
      </c>
      <c r="H64" s="63"/>
      <c r="I64" s="23"/>
      <c r="J64" s="23">
        <v>12620</v>
      </c>
      <c r="K64" s="5" t="s">
        <v>74</v>
      </c>
      <c r="L64" s="15">
        <v>42705</v>
      </c>
      <c r="M64" s="4"/>
    </row>
    <row r="65" spans="1:13" x14ac:dyDescent="0.25">
      <c r="A65" s="28"/>
      <c r="B65" s="7"/>
      <c r="C65" s="7"/>
      <c r="D65" s="7" t="s">
        <v>117</v>
      </c>
      <c r="E65" s="7"/>
      <c r="F65" s="7"/>
      <c r="G65" s="7"/>
      <c r="H65" s="64"/>
      <c r="I65" s="24"/>
      <c r="J65" s="24"/>
      <c r="K65" s="7"/>
      <c r="L65" s="14"/>
      <c r="M65" s="8"/>
    </row>
    <row r="66" spans="1:13" x14ac:dyDescent="0.25">
      <c r="A66" s="32">
        <v>2013</v>
      </c>
      <c r="B66" s="2" t="s">
        <v>133</v>
      </c>
      <c r="C66" s="2" t="s">
        <v>10</v>
      </c>
      <c r="D66" s="2" t="s">
        <v>75</v>
      </c>
      <c r="E66" s="2" t="s">
        <v>73</v>
      </c>
      <c r="F66" s="2" t="s">
        <v>76</v>
      </c>
      <c r="G66" s="2" t="s">
        <v>76</v>
      </c>
      <c r="H66" s="67"/>
      <c r="I66" s="27"/>
      <c r="J66" s="27">
        <v>6033.6</v>
      </c>
      <c r="K66" s="2" t="s">
        <v>76</v>
      </c>
      <c r="L66" s="11">
        <v>41791</v>
      </c>
      <c r="M66" s="8"/>
    </row>
    <row r="67" spans="1:13" x14ac:dyDescent="0.25">
      <c r="A67" s="32">
        <v>2013</v>
      </c>
      <c r="B67" s="2" t="s">
        <v>134</v>
      </c>
      <c r="C67" s="2" t="s">
        <v>10</v>
      </c>
      <c r="D67" s="2" t="s">
        <v>77</v>
      </c>
      <c r="E67" s="2" t="s">
        <v>73</v>
      </c>
      <c r="F67" s="2" t="s">
        <v>76</v>
      </c>
      <c r="G67" s="2" t="s">
        <v>76</v>
      </c>
      <c r="H67" s="67"/>
      <c r="I67" s="27"/>
      <c r="J67" s="27">
        <v>13000</v>
      </c>
      <c r="K67" s="2" t="s">
        <v>76</v>
      </c>
      <c r="L67" s="11">
        <v>41791</v>
      </c>
      <c r="M67" s="4"/>
    </row>
    <row r="68" spans="1:13" x14ac:dyDescent="0.25">
      <c r="A68" s="30">
        <v>2013</v>
      </c>
      <c r="B68" s="22" t="s">
        <v>135</v>
      </c>
      <c r="C68" s="5" t="s">
        <v>10</v>
      </c>
      <c r="D68" s="5" t="s">
        <v>119</v>
      </c>
      <c r="E68" s="5" t="s">
        <v>73</v>
      </c>
      <c r="F68" s="5" t="s">
        <v>76</v>
      </c>
      <c r="G68" s="5" t="s">
        <v>76</v>
      </c>
      <c r="H68" s="63"/>
      <c r="I68" s="23"/>
      <c r="J68" s="23">
        <v>28000</v>
      </c>
      <c r="K68" s="5" t="s">
        <v>76</v>
      </c>
      <c r="L68" s="15">
        <v>41791</v>
      </c>
      <c r="M68" s="4"/>
    </row>
    <row r="69" spans="1:13" x14ac:dyDescent="0.25">
      <c r="A69" s="29"/>
      <c r="B69" s="9"/>
      <c r="C69" s="9"/>
      <c r="D69" s="9" t="s">
        <v>118</v>
      </c>
      <c r="E69" s="9"/>
      <c r="F69" s="9"/>
      <c r="G69" s="9"/>
      <c r="H69" s="65"/>
      <c r="I69" s="25"/>
      <c r="J69" s="25"/>
      <c r="K69" s="9"/>
      <c r="L69" s="20"/>
      <c r="M69" s="8"/>
    </row>
    <row r="70" spans="1:13" x14ac:dyDescent="0.25">
      <c r="A70" s="32">
        <v>2013</v>
      </c>
      <c r="B70" s="2">
        <v>5203488620</v>
      </c>
      <c r="C70" s="2" t="s">
        <v>10</v>
      </c>
      <c r="D70" s="2" t="s">
        <v>78</v>
      </c>
      <c r="E70" s="2" t="s">
        <v>73</v>
      </c>
      <c r="F70" s="2" t="s">
        <v>76</v>
      </c>
      <c r="G70" s="2" t="s">
        <v>76</v>
      </c>
      <c r="H70" s="67"/>
      <c r="I70" s="27"/>
      <c r="J70" s="27">
        <v>32000</v>
      </c>
      <c r="K70" s="2" t="s">
        <v>76</v>
      </c>
      <c r="L70" s="11">
        <v>41791</v>
      </c>
      <c r="M70" s="6"/>
    </row>
    <row r="71" spans="1:13" x14ac:dyDescent="0.25">
      <c r="A71" s="30">
        <v>2013</v>
      </c>
      <c r="B71" s="5">
        <v>5283275872</v>
      </c>
      <c r="C71" s="5" t="s">
        <v>10</v>
      </c>
      <c r="D71" s="5" t="s">
        <v>121</v>
      </c>
      <c r="E71" s="5" t="s">
        <v>73</v>
      </c>
      <c r="F71" s="5" t="s">
        <v>79</v>
      </c>
      <c r="G71" s="5" t="s">
        <v>79</v>
      </c>
      <c r="H71" s="63"/>
      <c r="I71" s="23"/>
      <c r="J71" s="23">
        <v>2600</v>
      </c>
      <c r="K71" s="5" t="s">
        <v>79</v>
      </c>
      <c r="L71" s="15">
        <v>41791</v>
      </c>
      <c r="M71" s="4"/>
    </row>
    <row r="72" spans="1:13" x14ac:dyDescent="0.25">
      <c r="A72" s="29"/>
      <c r="B72" s="9"/>
      <c r="C72" s="9"/>
      <c r="D72" s="9" t="s">
        <v>120</v>
      </c>
      <c r="E72" s="9"/>
      <c r="F72" s="9"/>
      <c r="G72" s="9"/>
      <c r="H72" s="65"/>
      <c r="I72" s="25"/>
      <c r="J72" s="25"/>
      <c r="K72" s="9"/>
      <c r="L72" s="20"/>
      <c r="M72" s="6"/>
    </row>
    <row r="73" spans="1:13" x14ac:dyDescent="0.25">
      <c r="A73" s="30">
        <v>2013</v>
      </c>
      <c r="B73" s="5" t="s">
        <v>136</v>
      </c>
      <c r="C73" s="5" t="s">
        <v>10</v>
      </c>
      <c r="D73" s="5" t="s">
        <v>122</v>
      </c>
      <c r="E73" s="5" t="s">
        <v>12</v>
      </c>
      <c r="F73" s="5" t="s">
        <v>80</v>
      </c>
      <c r="G73" s="5" t="s">
        <v>80</v>
      </c>
      <c r="H73" s="63">
        <v>79166</v>
      </c>
      <c r="I73" s="23"/>
      <c r="J73" s="23">
        <v>41864.699999999997</v>
      </c>
      <c r="K73" s="5" t="s">
        <v>80</v>
      </c>
      <c r="L73" s="15">
        <v>41974</v>
      </c>
      <c r="M73" s="4"/>
    </row>
    <row r="74" spans="1:13" x14ac:dyDescent="0.25">
      <c r="A74" s="29"/>
      <c r="B74" s="9"/>
      <c r="C74" s="9"/>
      <c r="D74" s="9" t="s">
        <v>123</v>
      </c>
      <c r="E74" s="9"/>
      <c r="F74" s="9" t="s">
        <v>81</v>
      </c>
      <c r="G74" s="9" t="s">
        <v>81</v>
      </c>
      <c r="H74" s="65"/>
      <c r="I74" s="25"/>
      <c r="J74" s="25"/>
      <c r="K74" s="9"/>
      <c r="L74" s="16"/>
      <c r="M74" s="6"/>
    </row>
    <row r="75" spans="1:13" x14ac:dyDescent="0.25">
      <c r="A75" s="30">
        <v>2013</v>
      </c>
      <c r="B75" s="5" t="s">
        <v>137</v>
      </c>
      <c r="C75" s="5" t="s">
        <v>10</v>
      </c>
      <c r="D75" s="5" t="s">
        <v>124</v>
      </c>
      <c r="E75" s="5" t="s">
        <v>73</v>
      </c>
      <c r="F75" s="5" t="s">
        <v>82</v>
      </c>
      <c r="G75" s="5" t="s">
        <v>82</v>
      </c>
      <c r="H75" s="63"/>
      <c r="I75" s="23"/>
      <c r="J75" s="23">
        <v>1434.96</v>
      </c>
      <c r="K75" s="5" t="s">
        <v>82</v>
      </c>
      <c r="L75" s="15">
        <v>41974</v>
      </c>
      <c r="M75" s="4"/>
    </row>
    <row r="76" spans="1:13" x14ac:dyDescent="0.25">
      <c r="A76" s="29"/>
      <c r="B76" s="9"/>
      <c r="C76" s="9"/>
      <c r="D76" s="9" t="s">
        <v>125</v>
      </c>
      <c r="E76" s="9"/>
      <c r="F76" s="9"/>
      <c r="G76" s="9"/>
      <c r="H76" s="65"/>
      <c r="I76" s="25"/>
      <c r="J76" s="25"/>
      <c r="K76" s="9"/>
      <c r="L76" s="16"/>
      <c r="M76"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zoomScale="70" zoomScaleNormal="70" workbookViewId="0">
      <selection activeCell="F2" sqref="F2"/>
    </sheetView>
  </sheetViews>
  <sheetFormatPr defaultRowHeight="15" x14ac:dyDescent="0.25"/>
  <cols>
    <col min="1" max="1" width="8.5703125" customWidth="1"/>
    <col min="2" max="2" width="14.5703125" customWidth="1"/>
    <col min="3" max="3" width="5.7109375" customWidth="1"/>
    <col min="4" max="4" width="44.42578125" customWidth="1"/>
    <col min="5" max="5" width="26" customWidth="1"/>
    <col min="6" max="6" width="20.7109375" customWidth="1"/>
    <col min="7" max="7" width="19.7109375" customWidth="1"/>
    <col min="8" max="8" width="20.28515625" customWidth="1"/>
    <col min="9" max="9" width="37.42578125" customWidth="1"/>
    <col min="10" max="10" width="54" customWidth="1"/>
    <col min="11" max="11" width="30.140625" customWidth="1"/>
    <col min="12" max="12" width="44.5703125" customWidth="1"/>
    <col min="13" max="13" width="36.140625" customWidth="1"/>
  </cols>
  <sheetData>
    <row r="1" spans="1:13" ht="15.75" x14ac:dyDescent="0.25">
      <c r="A1" s="46" t="s">
        <v>0</v>
      </c>
      <c r="B1" s="46" t="s">
        <v>1</v>
      </c>
      <c r="C1" s="46" t="s">
        <v>2</v>
      </c>
      <c r="D1" s="46" t="s">
        <v>11</v>
      </c>
      <c r="E1" s="46" t="s">
        <v>3</v>
      </c>
      <c r="F1" s="46" t="s">
        <v>4</v>
      </c>
      <c r="G1" s="46" t="s">
        <v>5</v>
      </c>
      <c r="H1" s="46" t="s">
        <v>6</v>
      </c>
      <c r="I1" s="46" t="s">
        <v>142</v>
      </c>
      <c r="J1" s="46" t="s">
        <v>138</v>
      </c>
      <c r="K1" s="46" t="s">
        <v>7</v>
      </c>
      <c r="L1" s="47" t="s">
        <v>8</v>
      </c>
      <c r="M1" s="46" t="s">
        <v>9</v>
      </c>
    </row>
    <row r="2" spans="1:13" ht="15.75" x14ac:dyDescent="0.25">
      <c r="A2" s="48"/>
      <c r="B2" s="48"/>
      <c r="C2" s="48"/>
      <c r="D2" s="48"/>
      <c r="E2" s="48"/>
      <c r="F2" s="48"/>
      <c r="G2" s="48"/>
      <c r="H2" s="48"/>
      <c r="I2" s="48"/>
      <c r="J2" s="48" t="s">
        <v>144</v>
      </c>
      <c r="K2" s="48"/>
      <c r="L2" s="49"/>
      <c r="M2" s="48"/>
    </row>
    <row r="3" spans="1:13" ht="225" x14ac:dyDescent="0.25">
      <c r="A3" s="32">
        <v>2014</v>
      </c>
      <c r="B3" s="21" t="s">
        <v>298</v>
      </c>
      <c r="C3" s="5" t="s">
        <v>10</v>
      </c>
      <c r="D3" s="38" t="s">
        <v>334</v>
      </c>
      <c r="E3" s="1" t="s">
        <v>299</v>
      </c>
      <c r="F3" s="39" t="s">
        <v>300</v>
      </c>
      <c r="G3" s="41" t="s">
        <v>335</v>
      </c>
      <c r="H3" s="42">
        <v>132298</v>
      </c>
      <c r="I3" s="43"/>
      <c r="J3" s="37">
        <v>99223.5</v>
      </c>
      <c r="K3" s="3" t="s">
        <v>336</v>
      </c>
      <c r="L3" s="2" t="s">
        <v>301</v>
      </c>
      <c r="M3" s="2"/>
    </row>
    <row r="4" spans="1:13" x14ac:dyDescent="0.25">
      <c r="A4" s="32">
        <v>2014</v>
      </c>
      <c r="B4" s="2" t="s">
        <v>302</v>
      </c>
      <c r="C4" s="2" t="s">
        <v>10</v>
      </c>
      <c r="D4" s="2" t="s">
        <v>303</v>
      </c>
      <c r="E4" s="10" t="s">
        <v>73</v>
      </c>
      <c r="F4" s="40"/>
      <c r="G4" s="3" t="s">
        <v>304</v>
      </c>
      <c r="H4" s="42"/>
      <c r="I4" s="43"/>
      <c r="J4" s="44">
        <v>6081.09</v>
      </c>
      <c r="K4" s="3" t="s">
        <v>304</v>
      </c>
      <c r="L4" s="11">
        <v>41974</v>
      </c>
      <c r="M4" s="2"/>
    </row>
    <row r="5" spans="1:13" x14ac:dyDescent="0.25">
      <c r="A5" s="32">
        <v>2014</v>
      </c>
      <c r="B5" s="2" t="s">
        <v>305</v>
      </c>
      <c r="C5" s="2" t="s">
        <v>10</v>
      </c>
      <c r="D5" s="2" t="s">
        <v>306</v>
      </c>
      <c r="E5" s="10" t="s">
        <v>73</v>
      </c>
      <c r="F5" s="3"/>
      <c r="G5" s="3" t="s">
        <v>223</v>
      </c>
      <c r="H5" s="42"/>
      <c r="I5" s="43"/>
      <c r="J5" s="44">
        <v>1700</v>
      </c>
      <c r="K5" s="3" t="s">
        <v>223</v>
      </c>
      <c r="L5" s="2"/>
      <c r="M5" s="2"/>
    </row>
    <row r="6" spans="1:13" x14ac:dyDescent="0.25">
      <c r="A6" s="32">
        <v>2014</v>
      </c>
      <c r="B6" s="2" t="s">
        <v>307</v>
      </c>
      <c r="C6" s="2" t="s">
        <v>10</v>
      </c>
      <c r="D6" s="2" t="s">
        <v>308</v>
      </c>
      <c r="E6" s="10" t="s">
        <v>73</v>
      </c>
      <c r="F6" s="40"/>
      <c r="G6" s="3" t="s">
        <v>309</v>
      </c>
      <c r="H6" s="42"/>
      <c r="I6" s="43"/>
      <c r="J6" s="44">
        <v>18223.400000000001</v>
      </c>
      <c r="K6" s="3" t="s">
        <v>309</v>
      </c>
      <c r="L6" s="11">
        <v>41974</v>
      </c>
      <c r="M6" s="2"/>
    </row>
    <row r="7" spans="1:13" ht="30" x14ac:dyDescent="0.25">
      <c r="A7" s="32">
        <v>2014</v>
      </c>
      <c r="B7" s="2" t="s">
        <v>310</v>
      </c>
      <c r="C7" s="2" t="s">
        <v>10</v>
      </c>
      <c r="D7" s="2" t="s">
        <v>311</v>
      </c>
      <c r="E7" s="10" t="s">
        <v>73</v>
      </c>
      <c r="F7" s="40"/>
      <c r="G7" s="3" t="s">
        <v>312</v>
      </c>
      <c r="H7" s="42"/>
      <c r="I7" s="43"/>
      <c r="J7" s="44">
        <v>780</v>
      </c>
      <c r="K7" s="3" t="s">
        <v>312</v>
      </c>
      <c r="L7" s="11">
        <v>41974</v>
      </c>
      <c r="M7" s="2"/>
    </row>
    <row r="8" spans="1:13" ht="30" x14ac:dyDescent="0.25">
      <c r="A8" s="32">
        <v>2014</v>
      </c>
      <c r="B8" s="2" t="s">
        <v>313</v>
      </c>
      <c r="C8" s="2" t="s">
        <v>10</v>
      </c>
      <c r="D8" s="2" t="s">
        <v>314</v>
      </c>
      <c r="E8" s="10" t="s">
        <v>73</v>
      </c>
      <c r="F8" s="40"/>
      <c r="G8" s="3" t="s">
        <v>322</v>
      </c>
      <c r="H8" s="42"/>
      <c r="I8" s="43"/>
      <c r="J8" s="44">
        <v>25000</v>
      </c>
      <c r="K8" s="3" t="s">
        <v>322</v>
      </c>
      <c r="L8" s="11">
        <v>41974</v>
      </c>
      <c r="M8" s="2"/>
    </row>
    <row r="9" spans="1:13" x14ac:dyDescent="0.25">
      <c r="A9" s="32">
        <v>2014</v>
      </c>
      <c r="B9" s="2" t="s">
        <v>315</v>
      </c>
      <c r="C9" s="2" t="s">
        <v>10</v>
      </c>
      <c r="D9" s="2" t="s">
        <v>316</v>
      </c>
      <c r="E9" s="10" t="s">
        <v>73</v>
      </c>
      <c r="F9" s="40"/>
      <c r="G9" s="3" t="s">
        <v>317</v>
      </c>
      <c r="H9" s="42"/>
      <c r="I9" s="43"/>
      <c r="J9" s="44">
        <v>10980</v>
      </c>
      <c r="K9" s="3" t="s">
        <v>317</v>
      </c>
      <c r="L9" s="10"/>
      <c r="M9" s="43"/>
    </row>
    <row r="10" spans="1:13" ht="45" x14ac:dyDescent="0.25">
      <c r="A10" s="32">
        <v>2014</v>
      </c>
      <c r="B10" s="2" t="s">
        <v>318</v>
      </c>
      <c r="C10" s="2" t="s">
        <v>10</v>
      </c>
      <c r="D10" s="12" t="s">
        <v>319</v>
      </c>
      <c r="E10" s="2" t="s">
        <v>73</v>
      </c>
      <c r="F10" s="39"/>
      <c r="G10" s="3" t="s">
        <v>23</v>
      </c>
      <c r="H10" s="43"/>
      <c r="I10" s="43"/>
      <c r="J10" s="44">
        <v>35000</v>
      </c>
      <c r="K10" s="3" t="s">
        <v>23</v>
      </c>
      <c r="L10" s="11">
        <v>41760</v>
      </c>
      <c r="M10" s="44">
        <v>35000</v>
      </c>
    </row>
    <row r="11" spans="1:13" ht="60" x14ac:dyDescent="0.25">
      <c r="A11" s="32">
        <v>2014</v>
      </c>
      <c r="B11" s="2" t="s">
        <v>318</v>
      </c>
      <c r="C11" s="2" t="s">
        <v>10</v>
      </c>
      <c r="D11" s="12" t="s">
        <v>320</v>
      </c>
      <c r="E11" s="2" t="s">
        <v>73</v>
      </c>
      <c r="F11" s="39"/>
      <c r="G11" s="3" t="s">
        <v>321</v>
      </c>
      <c r="H11" s="43"/>
      <c r="I11" s="43"/>
      <c r="J11" s="44">
        <v>6674.4</v>
      </c>
      <c r="K11" s="3" t="s">
        <v>321</v>
      </c>
      <c r="L11" s="11">
        <v>41760</v>
      </c>
      <c r="M11" s="44">
        <v>9553.7000000000007</v>
      </c>
    </row>
    <row r="12" spans="1:13" x14ac:dyDescent="0.25">
      <c r="A12" s="32">
        <v>2014</v>
      </c>
      <c r="B12" s="2" t="s">
        <v>323</v>
      </c>
      <c r="C12" s="2" t="s">
        <v>10</v>
      </c>
      <c r="D12" s="2" t="s">
        <v>324</v>
      </c>
      <c r="E12" s="10" t="s">
        <v>73</v>
      </c>
      <c r="F12" s="40"/>
      <c r="G12" s="3" t="s">
        <v>325</v>
      </c>
      <c r="H12" s="42"/>
      <c r="I12" s="43"/>
      <c r="J12" s="44">
        <v>3500</v>
      </c>
      <c r="K12" s="3" t="s">
        <v>325</v>
      </c>
      <c r="L12" s="45">
        <v>41883</v>
      </c>
      <c r="M12" s="43"/>
    </row>
    <row r="13" spans="1:13" x14ac:dyDescent="0.25">
      <c r="A13" s="32">
        <v>2014</v>
      </c>
      <c r="B13" s="2" t="s">
        <v>326</v>
      </c>
      <c r="C13" s="2" t="s">
        <v>10</v>
      </c>
      <c r="D13" s="12" t="s">
        <v>327</v>
      </c>
      <c r="E13" s="10" t="s">
        <v>73</v>
      </c>
      <c r="F13" s="39"/>
      <c r="G13" s="2" t="s">
        <v>328</v>
      </c>
      <c r="H13" s="43"/>
      <c r="I13" s="43"/>
      <c r="J13" s="44">
        <v>1100</v>
      </c>
      <c r="K13" s="2" t="s">
        <v>328</v>
      </c>
      <c r="L13" s="45">
        <v>41883</v>
      </c>
      <c r="M13" s="2"/>
    </row>
    <row r="14" spans="1:13" ht="30" x14ac:dyDescent="0.25">
      <c r="A14" s="32">
        <v>2014</v>
      </c>
      <c r="B14" s="2" t="s">
        <v>329</v>
      </c>
      <c r="C14" s="2" t="s">
        <v>10</v>
      </c>
      <c r="D14" s="12" t="s">
        <v>330</v>
      </c>
      <c r="E14" s="10" t="s">
        <v>73</v>
      </c>
      <c r="F14" s="39"/>
      <c r="G14" s="2" t="s">
        <v>331</v>
      </c>
      <c r="H14" s="43"/>
      <c r="I14" s="43"/>
      <c r="J14" s="44">
        <v>2500</v>
      </c>
      <c r="K14" s="2" t="s">
        <v>331</v>
      </c>
      <c r="L14" s="45">
        <v>41883</v>
      </c>
      <c r="M14" s="43"/>
    </row>
    <row r="15" spans="1:13" ht="30" x14ac:dyDescent="0.25">
      <c r="A15" s="32">
        <v>2014</v>
      </c>
      <c r="B15" s="2" t="s">
        <v>333</v>
      </c>
      <c r="C15" s="2" t="s">
        <v>10</v>
      </c>
      <c r="D15" s="12" t="s">
        <v>332</v>
      </c>
      <c r="E15" s="10" t="s">
        <v>73</v>
      </c>
      <c r="F15" s="39"/>
      <c r="G15" s="3" t="s">
        <v>317</v>
      </c>
      <c r="H15" s="43"/>
      <c r="I15" s="43"/>
      <c r="J15" s="44">
        <v>3235</v>
      </c>
      <c r="K15" s="3" t="s">
        <v>317</v>
      </c>
      <c r="L15" s="2"/>
      <c r="M15" s="2"/>
    </row>
    <row r="16" spans="1:13" x14ac:dyDescent="0.25">
      <c r="B16" s="2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82"/>
  <sheetViews>
    <sheetView topLeftCell="F1" zoomScale="90" zoomScaleNormal="90" workbookViewId="0">
      <pane ySplit="1" topLeftCell="A2" activePane="bottomLeft" state="frozen"/>
      <selection pane="bottomLeft" activeCell="J287" sqref="J287"/>
    </sheetView>
  </sheetViews>
  <sheetFormatPr defaultRowHeight="15" x14ac:dyDescent="0.25"/>
  <cols>
    <col min="1" max="1" width="8.7109375" style="57" customWidth="1"/>
    <col min="2" max="2" width="15.28515625" style="57" customWidth="1"/>
    <col min="3" max="3" width="14.85546875" style="57" customWidth="1"/>
    <col min="4" max="4" width="131" style="57" customWidth="1"/>
    <col min="5" max="5" width="75.7109375" style="57" bestFit="1" customWidth="1"/>
    <col min="6" max="6" width="63.5703125" style="57" customWidth="1"/>
    <col min="7" max="7" width="45.42578125" style="57" customWidth="1"/>
    <col min="8" max="8" width="15.85546875" style="81" customWidth="1"/>
    <col min="9" max="9" width="35" style="81" bestFit="1" customWidth="1"/>
    <col min="10" max="10" width="62" style="110" bestFit="1" customWidth="1"/>
    <col min="11" max="11" width="42.28515625" style="88" customWidth="1"/>
    <col min="12" max="12" width="45" style="57" customWidth="1"/>
    <col min="13" max="13" width="35.42578125" style="57" customWidth="1"/>
    <col min="14" max="16384" width="9.140625" style="79"/>
  </cols>
  <sheetData>
    <row r="1" spans="1:13" ht="60.75" customHeight="1" x14ac:dyDescent="0.25">
      <c r="A1" s="91" t="s">
        <v>2699</v>
      </c>
      <c r="B1" s="92" t="s">
        <v>1</v>
      </c>
      <c r="C1" s="92" t="s">
        <v>2</v>
      </c>
      <c r="D1" s="92" t="s">
        <v>11</v>
      </c>
      <c r="E1" s="92" t="s">
        <v>3</v>
      </c>
      <c r="F1" s="92" t="s">
        <v>4</v>
      </c>
      <c r="G1" s="92" t="s">
        <v>5</v>
      </c>
      <c r="H1" s="93" t="s">
        <v>6</v>
      </c>
      <c r="I1" s="93" t="s">
        <v>142</v>
      </c>
      <c r="J1" s="93" t="s">
        <v>1196</v>
      </c>
      <c r="K1" s="92" t="s">
        <v>7</v>
      </c>
      <c r="L1" s="94" t="s">
        <v>8</v>
      </c>
      <c r="M1" s="94" t="s">
        <v>9</v>
      </c>
    </row>
    <row r="2" spans="1:13" x14ac:dyDescent="0.25">
      <c r="A2" s="95">
        <v>42012</v>
      </c>
      <c r="B2" s="77" t="s">
        <v>153</v>
      </c>
      <c r="C2" s="96" t="s">
        <v>10</v>
      </c>
      <c r="D2" s="85" t="s">
        <v>947</v>
      </c>
      <c r="E2" s="97" t="s">
        <v>150</v>
      </c>
      <c r="F2" s="86" t="s">
        <v>139</v>
      </c>
      <c r="G2" s="87" t="s">
        <v>139</v>
      </c>
      <c r="H2" s="82"/>
      <c r="I2" s="80"/>
      <c r="J2" s="83">
        <v>3900</v>
      </c>
      <c r="K2" s="87" t="s">
        <v>139</v>
      </c>
      <c r="L2" s="78"/>
      <c r="M2" s="98"/>
    </row>
    <row r="3" spans="1:13" x14ac:dyDescent="0.25">
      <c r="A3" s="99">
        <v>42012</v>
      </c>
      <c r="B3" s="77" t="s">
        <v>154</v>
      </c>
      <c r="C3" s="100" t="s">
        <v>10</v>
      </c>
      <c r="D3" s="84" t="s">
        <v>948</v>
      </c>
      <c r="E3" s="101" t="s">
        <v>150</v>
      </c>
      <c r="F3" s="102" t="s">
        <v>155</v>
      </c>
      <c r="G3" s="103" t="s">
        <v>155</v>
      </c>
      <c r="H3" s="104"/>
      <c r="I3" s="105"/>
      <c r="J3" s="106">
        <v>6980</v>
      </c>
      <c r="K3" s="103" t="s">
        <v>155</v>
      </c>
      <c r="L3" s="107"/>
      <c r="M3" s="108"/>
    </row>
    <row r="4" spans="1:13" x14ac:dyDescent="0.25">
      <c r="A4" s="95">
        <v>42012</v>
      </c>
      <c r="B4" s="77" t="s">
        <v>156</v>
      </c>
      <c r="C4" s="96" t="s">
        <v>10</v>
      </c>
      <c r="D4" s="85" t="s">
        <v>949</v>
      </c>
      <c r="E4" s="97" t="s">
        <v>150</v>
      </c>
      <c r="F4" s="86" t="s">
        <v>157</v>
      </c>
      <c r="G4" s="87" t="s">
        <v>157</v>
      </c>
      <c r="H4" s="82"/>
      <c r="I4" s="80"/>
      <c r="J4" s="83">
        <v>920</v>
      </c>
      <c r="K4" s="87" t="s">
        <v>157</v>
      </c>
      <c r="L4" s="78"/>
      <c r="M4" s="98"/>
    </row>
    <row r="5" spans="1:13" x14ac:dyDescent="0.25">
      <c r="A5" s="99">
        <v>42012</v>
      </c>
      <c r="B5" s="77" t="s">
        <v>158</v>
      </c>
      <c r="C5" s="100" t="s">
        <v>10</v>
      </c>
      <c r="D5" s="84" t="s">
        <v>950</v>
      </c>
      <c r="E5" s="101" t="s">
        <v>150</v>
      </c>
      <c r="F5" s="102" t="s">
        <v>159</v>
      </c>
      <c r="G5" s="103" t="s">
        <v>159</v>
      </c>
      <c r="H5" s="104"/>
      <c r="I5" s="105"/>
      <c r="J5" s="106">
        <v>1642</v>
      </c>
      <c r="K5" s="103" t="s">
        <v>159</v>
      </c>
      <c r="L5" s="107"/>
      <c r="M5" s="108"/>
    </row>
    <row r="6" spans="1:13" x14ac:dyDescent="0.25">
      <c r="A6" s="95">
        <v>42012</v>
      </c>
      <c r="B6" s="77" t="s">
        <v>160</v>
      </c>
      <c r="C6" s="96" t="s">
        <v>10</v>
      </c>
      <c r="D6" s="85" t="s">
        <v>951</v>
      </c>
      <c r="E6" s="97" t="s">
        <v>150</v>
      </c>
      <c r="F6" s="86" t="s">
        <v>161</v>
      </c>
      <c r="G6" s="87" t="s">
        <v>161</v>
      </c>
      <c r="H6" s="82"/>
      <c r="I6" s="80"/>
      <c r="J6" s="83">
        <v>2975</v>
      </c>
      <c r="K6" s="87" t="s">
        <v>161</v>
      </c>
      <c r="L6" s="78"/>
      <c r="M6" s="98"/>
    </row>
    <row r="7" spans="1:13" x14ac:dyDescent="0.25">
      <c r="A7" s="99">
        <v>42016</v>
      </c>
      <c r="B7" s="77" t="s">
        <v>162</v>
      </c>
      <c r="C7" s="100" t="s">
        <v>10</v>
      </c>
      <c r="D7" s="84" t="s">
        <v>2700</v>
      </c>
      <c r="E7" s="101" t="s">
        <v>150</v>
      </c>
      <c r="F7" s="102" t="s">
        <v>163</v>
      </c>
      <c r="G7" s="103" t="s">
        <v>163</v>
      </c>
      <c r="H7" s="104"/>
      <c r="I7" s="105"/>
      <c r="J7" s="106">
        <v>180</v>
      </c>
      <c r="K7" s="103" t="s">
        <v>163</v>
      </c>
      <c r="L7" s="107"/>
      <c r="M7" s="108"/>
    </row>
    <row r="8" spans="1:13" x14ac:dyDescent="0.25">
      <c r="A8" s="95">
        <v>42016</v>
      </c>
      <c r="B8" s="77" t="s">
        <v>164</v>
      </c>
      <c r="C8" s="96" t="s">
        <v>10</v>
      </c>
      <c r="D8" s="85" t="s">
        <v>952</v>
      </c>
      <c r="E8" s="97" t="s">
        <v>150</v>
      </c>
      <c r="F8" s="86" t="s">
        <v>165</v>
      </c>
      <c r="G8" s="87" t="s">
        <v>165</v>
      </c>
      <c r="H8" s="82"/>
      <c r="I8" s="80"/>
      <c r="J8" s="83">
        <v>2702.5</v>
      </c>
      <c r="K8" s="87" t="s">
        <v>165</v>
      </c>
      <c r="L8" s="78"/>
      <c r="M8" s="98"/>
    </row>
    <row r="9" spans="1:13" x14ac:dyDescent="0.25">
      <c r="A9" s="99">
        <v>42017</v>
      </c>
      <c r="B9" s="77" t="s">
        <v>166</v>
      </c>
      <c r="C9" s="100" t="s">
        <v>10</v>
      </c>
      <c r="D9" s="84" t="s">
        <v>953</v>
      </c>
      <c r="E9" s="101" t="s">
        <v>150</v>
      </c>
      <c r="F9" s="102" t="s">
        <v>167</v>
      </c>
      <c r="G9" s="103" t="s">
        <v>167</v>
      </c>
      <c r="H9" s="109"/>
      <c r="I9" s="105"/>
      <c r="J9" s="106">
        <v>5000</v>
      </c>
      <c r="K9" s="103" t="s">
        <v>167</v>
      </c>
      <c r="L9" s="107"/>
      <c r="M9" s="108"/>
    </row>
    <row r="10" spans="1:13" x14ac:dyDescent="0.25">
      <c r="A10" s="95">
        <v>42018</v>
      </c>
      <c r="B10" s="77" t="s">
        <v>168</v>
      </c>
      <c r="C10" s="96" t="s">
        <v>10</v>
      </c>
      <c r="D10" s="85" t="s">
        <v>954</v>
      </c>
      <c r="E10" s="97" t="s">
        <v>150</v>
      </c>
      <c r="F10" s="86" t="s">
        <v>169</v>
      </c>
      <c r="G10" s="87" t="s">
        <v>169</v>
      </c>
      <c r="H10" s="82"/>
      <c r="I10" s="80"/>
      <c r="J10" s="83">
        <v>24000</v>
      </c>
      <c r="K10" s="87" t="s">
        <v>169</v>
      </c>
      <c r="L10" s="78"/>
      <c r="M10" s="98"/>
    </row>
    <row r="11" spans="1:13" x14ac:dyDescent="0.25">
      <c r="A11" s="99">
        <v>42020</v>
      </c>
      <c r="B11" s="77" t="s">
        <v>170</v>
      </c>
      <c r="C11" s="100" t="s">
        <v>10</v>
      </c>
      <c r="D11" s="84" t="s">
        <v>955</v>
      </c>
      <c r="E11" s="101" t="s">
        <v>150</v>
      </c>
      <c r="F11" s="102" t="s">
        <v>171</v>
      </c>
      <c r="G11" s="103" t="s">
        <v>171</v>
      </c>
      <c r="H11" s="109"/>
      <c r="I11" s="105"/>
      <c r="J11" s="106">
        <v>701.93</v>
      </c>
      <c r="K11" s="103" t="s">
        <v>171</v>
      </c>
      <c r="L11" s="107"/>
      <c r="M11" s="108"/>
    </row>
    <row r="12" spans="1:13" x14ac:dyDescent="0.25">
      <c r="A12" s="95">
        <v>42020</v>
      </c>
      <c r="B12" s="77" t="s">
        <v>172</v>
      </c>
      <c r="C12" s="96" t="s">
        <v>10</v>
      </c>
      <c r="D12" s="85" t="s">
        <v>956</v>
      </c>
      <c r="E12" s="97" t="s">
        <v>150</v>
      </c>
      <c r="F12" s="86" t="s">
        <v>173</v>
      </c>
      <c r="G12" s="87" t="s">
        <v>173</v>
      </c>
      <c r="H12" s="82"/>
      <c r="I12" s="80"/>
      <c r="J12" s="83">
        <v>12880</v>
      </c>
      <c r="K12" s="87" t="s">
        <v>173</v>
      </c>
      <c r="L12" s="78"/>
      <c r="M12" s="98"/>
    </row>
    <row r="13" spans="1:13" x14ac:dyDescent="0.25">
      <c r="A13" s="99">
        <v>42023</v>
      </c>
      <c r="B13" s="77" t="s">
        <v>174</v>
      </c>
      <c r="C13" s="100" t="s">
        <v>10</v>
      </c>
      <c r="D13" s="84" t="s">
        <v>957</v>
      </c>
      <c r="E13" s="101" t="s">
        <v>150</v>
      </c>
      <c r="F13" s="102" t="s">
        <v>175</v>
      </c>
      <c r="G13" s="103" t="s">
        <v>175</v>
      </c>
      <c r="H13" s="109"/>
      <c r="I13" s="105"/>
      <c r="J13" s="106">
        <v>2000</v>
      </c>
      <c r="K13" s="103" t="s">
        <v>175</v>
      </c>
      <c r="L13" s="107"/>
      <c r="M13" s="108"/>
    </row>
    <row r="14" spans="1:13" x14ac:dyDescent="0.25">
      <c r="A14" s="95">
        <v>42023</v>
      </c>
      <c r="B14" s="77" t="s">
        <v>176</v>
      </c>
      <c r="C14" s="96" t="s">
        <v>10</v>
      </c>
      <c r="D14" s="85" t="s">
        <v>958</v>
      </c>
      <c r="E14" s="97" t="s">
        <v>150</v>
      </c>
      <c r="F14" s="86" t="s">
        <v>177</v>
      </c>
      <c r="G14" s="87" t="s">
        <v>177</v>
      </c>
      <c r="H14" s="82"/>
      <c r="I14" s="80"/>
      <c r="J14" s="83">
        <v>600</v>
      </c>
      <c r="K14" s="87" t="s">
        <v>177</v>
      </c>
      <c r="L14" s="78"/>
      <c r="M14" s="98"/>
    </row>
    <row r="15" spans="1:13" x14ac:dyDescent="0.25">
      <c r="A15" s="99">
        <v>42024</v>
      </c>
      <c r="B15" s="77" t="s">
        <v>178</v>
      </c>
      <c r="C15" s="100" t="s">
        <v>10</v>
      </c>
      <c r="D15" s="84" t="s">
        <v>959</v>
      </c>
      <c r="E15" s="101" t="s">
        <v>150</v>
      </c>
      <c r="F15" s="102" t="s">
        <v>179</v>
      </c>
      <c r="G15" s="103" t="s">
        <v>179</v>
      </c>
      <c r="H15" s="109"/>
      <c r="I15" s="105"/>
      <c r="J15" s="106">
        <v>4000</v>
      </c>
      <c r="K15" s="103" t="s">
        <v>179</v>
      </c>
      <c r="L15" s="107"/>
      <c r="M15" s="108"/>
    </row>
    <row r="16" spans="1:13" x14ac:dyDescent="0.25">
      <c r="A16" s="95">
        <v>42024</v>
      </c>
      <c r="B16" s="77" t="s">
        <v>180</v>
      </c>
      <c r="C16" s="96" t="s">
        <v>10</v>
      </c>
      <c r="D16" s="85" t="s">
        <v>960</v>
      </c>
      <c r="E16" s="97" t="s">
        <v>150</v>
      </c>
      <c r="F16" s="86" t="s">
        <v>161</v>
      </c>
      <c r="G16" s="87" t="s">
        <v>161</v>
      </c>
      <c r="H16" s="82"/>
      <c r="I16" s="80"/>
      <c r="J16" s="83">
        <v>257.5</v>
      </c>
      <c r="K16" s="87" t="s">
        <v>161</v>
      </c>
      <c r="L16" s="78"/>
      <c r="M16" s="98"/>
    </row>
    <row r="17" spans="1:13" x14ac:dyDescent="0.25">
      <c r="A17" s="99">
        <v>42025</v>
      </c>
      <c r="B17" s="77" t="s">
        <v>181</v>
      </c>
      <c r="C17" s="100" t="s">
        <v>10</v>
      </c>
      <c r="D17" s="84" t="s">
        <v>961</v>
      </c>
      <c r="E17" s="101" t="s">
        <v>150</v>
      </c>
      <c r="F17" s="102" t="s">
        <v>182</v>
      </c>
      <c r="G17" s="103" t="s">
        <v>182</v>
      </c>
      <c r="H17" s="109"/>
      <c r="I17" s="105"/>
      <c r="J17" s="106">
        <v>850</v>
      </c>
      <c r="K17" s="103" t="s">
        <v>182</v>
      </c>
      <c r="L17" s="107"/>
      <c r="M17" s="108"/>
    </row>
    <row r="18" spans="1:13" x14ac:dyDescent="0.25">
      <c r="A18" s="95">
        <v>42025</v>
      </c>
      <c r="B18" s="77" t="s">
        <v>183</v>
      </c>
      <c r="C18" s="96" t="s">
        <v>10</v>
      </c>
      <c r="D18" s="85" t="s">
        <v>962</v>
      </c>
      <c r="E18" s="97" t="s">
        <v>150</v>
      </c>
      <c r="F18" s="86" t="s">
        <v>184</v>
      </c>
      <c r="G18" s="87" t="s">
        <v>184</v>
      </c>
      <c r="H18" s="82"/>
      <c r="I18" s="80"/>
      <c r="J18" s="83">
        <v>1459.2</v>
      </c>
      <c r="K18" s="87" t="s">
        <v>184</v>
      </c>
      <c r="L18" s="78"/>
      <c r="M18" s="98"/>
    </row>
    <row r="19" spans="1:13" x14ac:dyDescent="0.25">
      <c r="A19" s="99">
        <v>42025</v>
      </c>
      <c r="B19" s="77" t="s">
        <v>185</v>
      </c>
      <c r="C19" s="100" t="s">
        <v>10</v>
      </c>
      <c r="D19" s="84" t="s">
        <v>963</v>
      </c>
      <c r="E19" s="101" t="s">
        <v>150</v>
      </c>
      <c r="F19" s="102" t="s">
        <v>175</v>
      </c>
      <c r="G19" s="103" t="s">
        <v>175</v>
      </c>
      <c r="H19" s="109"/>
      <c r="I19" s="105"/>
      <c r="J19" s="106">
        <v>10000</v>
      </c>
      <c r="K19" s="103" t="s">
        <v>175</v>
      </c>
      <c r="L19" s="107"/>
      <c r="M19" s="108"/>
    </row>
    <row r="20" spans="1:13" x14ac:dyDescent="0.25">
      <c r="A20" s="95">
        <v>42026</v>
      </c>
      <c r="B20" s="77" t="s">
        <v>186</v>
      </c>
      <c r="C20" s="96" t="s">
        <v>10</v>
      </c>
      <c r="D20" s="85" t="s">
        <v>2701</v>
      </c>
      <c r="E20" s="97" t="s">
        <v>150</v>
      </c>
      <c r="F20" s="86" t="s">
        <v>187</v>
      </c>
      <c r="G20" s="87" t="s">
        <v>187</v>
      </c>
      <c r="H20" s="82"/>
      <c r="I20" s="80"/>
      <c r="J20" s="83">
        <v>1010</v>
      </c>
      <c r="K20" s="87" t="s">
        <v>187</v>
      </c>
      <c r="L20" s="78"/>
      <c r="M20" s="98"/>
    </row>
    <row r="21" spans="1:13" x14ac:dyDescent="0.25">
      <c r="A21" s="99">
        <v>42027</v>
      </c>
      <c r="B21" s="77" t="s">
        <v>188</v>
      </c>
      <c r="C21" s="100" t="s">
        <v>10</v>
      </c>
      <c r="D21" s="84" t="s">
        <v>964</v>
      </c>
      <c r="E21" s="101" t="s">
        <v>150</v>
      </c>
      <c r="F21" s="102" t="s">
        <v>189</v>
      </c>
      <c r="G21" s="103" t="s">
        <v>189</v>
      </c>
      <c r="H21" s="109"/>
      <c r="I21" s="105"/>
      <c r="J21" s="106">
        <v>1926.04</v>
      </c>
      <c r="K21" s="103" t="s">
        <v>189</v>
      </c>
      <c r="L21" s="107"/>
      <c r="M21" s="108"/>
    </row>
    <row r="22" spans="1:13" x14ac:dyDescent="0.25">
      <c r="A22" s="95">
        <v>42027</v>
      </c>
      <c r="B22" s="77" t="s">
        <v>190</v>
      </c>
      <c r="C22" s="96" t="s">
        <v>10</v>
      </c>
      <c r="D22" s="85" t="s">
        <v>965</v>
      </c>
      <c r="E22" s="97" t="s">
        <v>150</v>
      </c>
      <c r="F22" s="86" t="s">
        <v>191</v>
      </c>
      <c r="G22" s="87" t="s">
        <v>191</v>
      </c>
      <c r="H22" s="82"/>
      <c r="I22" s="80"/>
      <c r="J22" s="83">
        <v>280</v>
      </c>
      <c r="K22" s="87" t="s">
        <v>191</v>
      </c>
      <c r="L22" s="78"/>
      <c r="M22" s="98"/>
    </row>
    <row r="23" spans="1:13" x14ac:dyDescent="0.25">
      <c r="A23" s="99">
        <v>42027</v>
      </c>
      <c r="B23" s="77" t="s">
        <v>192</v>
      </c>
      <c r="C23" s="100" t="s">
        <v>10</v>
      </c>
      <c r="D23" s="84" t="s">
        <v>966</v>
      </c>
      <c r="E23" s="101" t="s">
        <v>150</v>
      </c>
      <c r="F23" s="102" t="s">
        <v>193</v>
      </c>
      <c r="G23" s="103" t="s">
        <v>193</v>
      </c>
      <c r="H23" s="109"/>
      <c r="I23" s="105"/>
      <c r="J23" s="106">
        <v>190.91</v>
      </c>
      <c r="K23" s="103" t="s">
        <v>193</v>
      </c>
      <c r="L23" s="107"/>
      <c r="M23" s="108"/>
    </row>
    <row r="24" spans="1:13" x14ac:dyDescent="0.25">
      <c r="A24" s="95">
        <v>42027</v>
      </c>
      <c r="B24" s="77" t="s">
        <v>194</v>
      </c>
      <c r="C24" s="96" t="s">
        <v>10</v>
      </c>
      <c r="D24" s="85" t="s">
        <v>967</v>
      </c>
      <c r="E24" s="97" t="s">
        <v>150</v>
      </c>
      <c r="F24" s="86" t="s">
        <v>195</v>
      </c>
      <c r="G24" s="87" t="s">
        <v>195</v>
      </c>
      <c r="H24" s="82"/>
      <c r="I24" s="80"/>
      <c r="J24" s="83">
        <v>1000</v>
      </c>
      <c r="K24" s="87" t="s">
        <v>195</v>
      </c>
      <c r="L24" s="78"/>
      <c r="M24" s="98"/>
    </row>
    <row r="25" spans="1:13" x14ac:dyDescent="0.25">
      <c r="A25" s="99">
        <v>42030</v>
      </c>
      <c r="B25" s="77" t="s">
        <v>196</v>
      </c>
      <c r="C25" s="100" t="s">
        <v>10</v>
      </c>
      <c r="D25" s="84" t="s">
        <v>2702</v>
      </c>
      <c r="E25" s="101" t="s">
        <v>150</v>
      </c>
      <c r="F25" s="102" t="s">
        <v>197</v>
      </c>
      <c r="G25" s="103" t="s">
        <v>197</v>
      </c>
      <c r="H25" s="109"/>
      <c r="I25" s="105"/>
      <c r="J25" s="106">
        <v>2015</v>
      </c>
      <c r="K25" s="103" t="s">
        <v>197</v>
      </c>
      <c r="L25" s="107"/>
      <c r="M25" s="108"/>
    </row>
    <row r="26" spans="1:13" x14ac:dyDescent="0.25">
      <c r="A26" s="95">
        <v>42032</v>
      </c>
      <c r="B26" s="77" t="s">
        <v>198</v>
      </c>
      <c r="C26" s="96" t="s">
        <v>10</v>
      </c>
      <c r="D26" s="85" t="s">
        <v>968</v>
      </c>
      <c r="E26" s="97" t="s">
        <v>150</v>
      </c>
      <c r="F26" s="86" t="s">
        <v>199</v>
      </c>
      <c r="G26" s="87" t="s">
        <v>199</v>
      </c>
      <c r="H26" s="82"/>
      <c r="I26" s="80"/>
      <c r="J26" s="83">
        <v>500</v>
      </c>
      <c r="K26" s="87" t="s">
        <v>199</v>
      </c>
      <c r="L26" s="78"/>
      <c r="M26" s="98"/>
    </row>
    <row r="27" spans="1:13" x14ac:dyDescent="0.25">
      <c r="A27" s="99">
        <v>42032</v>
      </c>
      <c r="B27" s="77" t="s">
        <v>200</v>
      </c>
      <c r="C27" s="100" t="s">
        <v>10</v>
      </c>
      <c r="D27" s="84" t="s">
        <v>969</v>
      </c>
      <c r="E27" s="101" t="s">
        <v>150</v>
      </c>
      <c r="F27" s="102" t="s">
        <v>201</v>
      </c>
      <c r="G27" s="103" t="s">
        <v>201</v>
      </c>
      <c r="H27" s="109"/>
      <c r="I27" s="105"/>
      <c r="J27" s="106">
        <v>1320</v>
      </c>
      <c r="K27" s="103" t="s">
        <v>201</v>
      </c>
      <c r="L27" s="107"/>
      <c r="M27" s="108"/>
    </row>
    <row r="28" spans="1:13" x14ac:dyDescent="0.25">
      <c r="A28" s="95">
        <v>42033</v>
      </c>
      <c r="B28" s="77" t="s">
        <v>202</v>
      </c>
      <c r="C28" s="96" t="s">
        <v>10</v>
      </c>
      <c r="D28" s="85" t="s">
        <v>970</v>
      </c>
      <c r="E28" s="97" t="s">
        <v>150</v>
      </c>
      <c r="F28" s="86" t="s">
        <v>203</v>
      </c>
      <c r="G28" s="87" t="s">
        <v>203</v>
      </c>
      <c r="H28" s="82"/>
      <c r="I28" s="80"/>
      <c r="J28" s="83">
        <v>3500</v>
      </c>
      <c r="K28" s="87" t="s">
        <v>203</v>
      </c>
      <c r="L28" s="78"/>
      <c r="M28" s="98"/>
    </row>
    <row r="29" spans="1:13" x14ac:dyDescent="0.25">
      <c r="A29" s="99">
        <v>42033</v>
      </c>
      <c r="B29" s="77" t="s">
        <v>204</v>
      </c>
      <c r="C29" s="100" t="s">
        <v>10</v>
      </c>
      <c r="D29" s="84" t="s">
        <v>971</v>
      </c>
      <c r="E29" s="101" t="s">
        <v>152</v>
      </c>
      <c r="F29" s="102" t="s">
        <v>205</v>
      </c>
      <c r="G29" s="103" t="s">
        <v>205</v>
      </c>
      <c r="H29" s="109"/>
      <c r="I29" s="105"/>
      <c r="J29" s="106">
        <v>1538.3</v>
      </c>
      <c r="K29" s="103" t="s">
        <v>205</v>
      </c>
      <c r="L29" s="107"/>
      <c r="M29" s="108"/>
    </row>
    <row r="30" spans="1:13" x14ac:dyDescent="0.25">
      <c r="A30" s="95">
        <v>42037</v>
      </c>
      <c r="B30" s="77" t="s">
        <v>206</v>
      </c>
      <c r="C30" s="96" t="s">
        <v>10</v>
      </c>
      <c r="D30" s="85" t="s">
        <v>972</v>
      </c>
      <c r="E30" s="97" t="s">
        <v>150</v>
      </c>
      <c r="F30" s="86" t="s">
        <v>207</v>
      </c>
      <c r="G30" s="87" t="s">
        <v>207</v>
      </c>
      <c r="H30" s="82"/>
      <c r="I30" s="80"/>
      <c r="J30" s="83">
        <v>1234.5</v>
      </c>
      <c r="K30" s="87" t="s">
        <v>207</v>
      </c>
      <c r="L30" s="78"/>
      <c r="M30" s="98"/>
    </row>
    <row r="31" spans="1:13" x14ac:dyDescent="0.25">
      <c r="A31" s="99">
        <v>42039</v>
      </c>
      <c r="B31" s="77" t="s">
        <v>208</v>
      </c>
      <c r="C31" s="100" t="s">
        <v>10</v>
      </c>
      <c r="D31" s="84" t="s">
        <v>973</v>
      </c>
      <c r="E31" s="101" t="s">
        <v>150</v>
      </c>
      <c r="F31" s="102" t="s">
        <v>209</v>
      </c>
      <c r="G31" s="103" t="s">
        <v>209</v>
      </c>
      <c r="H31" s="109"/>
      <c r="I31" s="105"/>
      <c r="J31" s="106">
        <v>179</v>
      </c>
      <c r="K31" s="103" t="s">
        <v>209</v>
      </c>
      <c r="L31" s="107"/>
      <c r="M31" s="108"/>
    </row>
    <row r="32" spans="1:13" x14ac:dyDescent="0.25">
      <c r="A32" s="95">
        <v>42039</v>
      </c>
      <c r="B32" s="77" t="s">
        <v>210</v>
      </c>
      <c r="C32" s="96" t="s">
        <v>10</v>
      </c>
      <c r="D32" s="85" t="s">
        <v>974</v>
      </c>
      <c r="E32" s="97" t="s">
        <v>150</v>
      </c>
      <c r="F32" s="86" t="s">
        <v>211</v>
      </c>
      <c r="G32" s="87" t="s">
        <v>211</v>
      </c>
      <c r="H32" s="82"/>
      <c r="I32" s="80"/>
      <c r="J32" s="83">
        <v>1002.24</v>
      </c>
      <c r="K32" s="87" t="s">
        <v>211</v>
      </c>
      <c r="L32" s="78"/>
      <c r="M32" s="98"/>
    </row>
    <row r="33" spans="1:13" x14ac:dyDescent="0.25">
      <c r="A33" s="99">
        <v>42041</v>
      </c>
      <c r="B33" s="77" t="s">
        <v>212</v>
      </c>
      <c r="C33" s="100" t="s">
        <v>10</v>
      </c>
      <c r="D33" s="84" t="s">
        <v>975</v>
      </c>
      <c r="E33" s="101" t="s">
        <v>150</v>
      </c>
      <c r="F33" s="102" t="s">
        <v>155</v>
      </c>
      <c r="G33" s="103" t="s">
        <v>155</v>
      </c>
      <c r="H33" s="109"/>
      <c r="I33" s="105"/>
      <c r="J33" s="106">
        <v>27500</v>
      </c>
      <c r="K33" s="103" t="s">
        <v>155</v>
      </c>
      <c r="L33" s="107"/>
      <c r="M33" s="108"/>
    </row>
    <row r="34" spans="1:13" x14ac:dyDescent="0.25">
      <c r="A34" s="95">
        <v>42041</v>
      </c>
      <c r="B34" s="77" t="s">
        <v>213</v>
      </c>
      <c r="C34" s="96" t="s">
        <v>10</v>
      </c>
      <c r="D34" s="85" t="s">
        <v>976</v>
      </c>
      <c r="E34" s="97" t="s">
        <v>150</v>
      </c>
      <c r="F34" s="86" t="s">
        <v>214</v>
      </c>
      <c r="G34" s="87" t="s">
        <v>214</v>
      </c>
      <c r="H34" s="82"/>
      <c r="I34" s="80"/>
      <c r="J34" s="83">
        <v>10000</v>
      </c>
      <c r="K34" s="87" t="s">
        <v>214</v>
      </c>
      <c r="L34" s="78"/>
      <c r="M34" s="98"/>
    </row>
    <row r="35" spans="1:13" x14ac:dyDescent="0.25">
      <c r="A35" s="99">
        <v>42041</v>
      </c>
      <c r="B35" s="77" t="s">
        <v>215</v>
      </c>
      <c r="C35" s="100" t="s">
        <v>10</v>
      </c>
      <c r="D35" s="84" t="s">
        <v>977</v>
      </c>
      <c r="E35" s="101" t="s">
        <v>150</v>
      </c>
      <c r="F35" s="102" t="s">
        <v>189</v>
      </c>
      <c r="G35" s="103" t="s">
        <v>189</v>
      </c>
      <c r="H35" s="109"/>
      <c r="I35" s="105"/>
      <c r="J35" s="106">
        <v>18000</v>
      </c>
      <c r="K35" s="103" t="s">
        <v>189</v>
      </c>
      <c r="L35" s="107"/>
      <c r="M35" s="108"/>
    </row>
    <row r="36" spans="1:13" x14ac:dyDescent="0.25">
      <c r="A36" s="95">
        <v>42041</v>
      </c>
      <c r="B36" s="77" t="s">
        <v>216</v>
      </c>
      <c r="C36" s="96" t="s">
        <v>10</v>
      </c>
      <c r="D36" s="85" t="s">
        <v>978</v>
      </c>
      <c r="E36" s="97" t="s">
        <v>150</v>
      </c>
      <c r="F36" s="86" t="s">
        <v>217</v>
      </c>
      <c r="G36" s="87" t="s">
        <v>217</v>
      </c>
      <c r="H36" s="82"/>
      <c r="I36" s="80"/>
      <c r="J36" s="83">
        <v>6000</v>
      </c>
      <c r="K36" s="87" t="s">
        <v>217</v>
      </c>
      <c r="L36" s="78"/>
      <c r="M36" s="98"/>
    </row>
    <row r="37" spans="1:13" x14ac:dyDescent="0.25">
      <c r="A37" s="99">
        <v>42042</v>
      </c>
      <c r="B37" s="77" t="s">
        <v>218</v>
      </c>
      <c r="C37" s="100" t="s">
        <v>10</v>
      </c>
      <c r="D37" s="84" t="s">
        <v>979</v>
      </c>
      <c r="E37" s="101" t="s">
        <v>150</v>
      </c>
      <c r="F37" s="102" t="s">
        <v>219</v>
      </c>
      <c r="G37" s="103" t="s">
        <v>219</v>
      </c>
      <c r="H37" s="109"/>
      <c r="I37" s="105"/>
      <c r="J37" s="106">
        <v>30000</v>
      </c>
      <c r="K37" s="103" t="s">
        <v>219</v>
      </c>
      <c r="L37" s="107"/>
      <c r="M37" s="108"/>
    </row>
    <row r="38" spans="1:13" x14ac:dyDescent="0.25">
      <c r="A38" s="95">
        <v>42044</v>
      </c>
      <c r="B38" s="77" t="s">
        <v>220</v>
      </c>
      <c r="C38" s="96" t="s">
        <v>10</v>
      </c>
      <c r="D38" s="85" t="s">
        <v>980</v>
      </c>
      <c r="E38" s="97" t="s">
        <v>150</v>
      </c>
      <c r="F38" s="86" t="s">
        <v>221</v>
      </c>
      <c r="G38" s="87" t="s">
        <v>221</v>
      </c>
      <c r="H38" s="82"/>
      <c r="I38" s="80"/>
      <c r="J38" s="83">
        <v>2000</v>
      </c>
      <c r="K38" s="87" t="s">
        <v>221</v>
      </c>
      <c r="L38" s="78"/>
      <c r="M38" s="98"/>
    </row>
    <row r="39" spans="1:13" x14ac:dyDescent="0.25">
      <c r="A39" s="99">
        <v>42044</v>
      </c>
      <c r="B39" s="77" t="s">
        <v>222</v>
      </c>
      <c r="C39" s="100" t="s">
        <v>10</v>
      </c>
      <c r="D39" s="84" t="s">
        <v>981</v>
      </c>
      <c r="E39" s="101" t="s">
        <v>150</v>
      </c>
      <c r="F39" s="102" t="s">
        <v>223</v>
      </c>
      <c r="G39" s="103" t="s">
        <v>223</v>
      </c>
      <c r="H39" s="109"/>
      <c r="I39" s="105"/>
      <c r="J39" s="106">
        <v>1800</v>
      </c>
      <c r="K39" s="103" t="s">
        <v>223</v>
      </c>
      <c r="L39" s="107"/>
      <c r="M39" s="108"/>
    </row>
    <row r="40" spans="1:13" x14ac:dyDescent="0.25">
      <c r="A40" s="95">
        <v>42044</v>
      </c>
      <c r="B40" s="77" t="s">
        <v>224</v>
      </c>
      <c r="C40" s="96" t="s">
        <v>10</v>
      </c>
      <c r="D40" s="85" t="s">
        <v>982</v>
      </c>
      <c r="E40" s="97" t="s">
        <v>150</v>
      </c>
      <c r="F40" s="86" t="s">
        <v>225</v>
      </c>
      <c r="G40" s="87" t="s">
        <v>225</v>
      </c>
      <c r="H40" s="82"/>
      <c r="I40" s="80"/>
      <c r="J40" s="83">
        <v>600</v>
      </c>
      <c r="K40" s="87" t="s">
        <v>225</v>
      </c>
      <c r="L40" s="78"/>
      <c r="M40" s="98"/>
    </row>
    <row r="41" spans="1:13" x14ac:dyDescent="0.25">
      <c r="A41" s="99">
        <v>42045</v>
      </c>
      <c r="B41" s="77" t="s">
        <v>226</v>
      </c>
      <c r="C41" s="100" t="s">
        <v>10</v>
      </c>
      <c r="D41" s="84" t="s">
        <v>983</v>
      </c>
      <c r="E41" s="101" t="s">
        <v>150</v>
      </c>
      <c r="F41" s="102" t="s">
        <v>227</v>
      </c>
      <c r="G41" s="103" t="s">
        <v>227</v>
      </c>
      <c r="H41" s="109"/>
      <c r="I41" s="105"/>
      <c r="J41" s="106">
        <v>4000</v>
      </c>
      <c r="K41" s="103" t="s">
        <v>227</v>
      </c>
      <c r="L41" s="107"/>
      <c r="M41" s="108"/>
    </row>
    <row r="42" spans="1:13" x14ac:dyDescent="0.25">
      <c r="A42" s="95">
        <v>42045</v>
      </c>
      <c r="B42" s="77" t="s">
        <v>228</v>
      </c>
      <c r="C42" s="96" t="s">
        <v>10</v>
      </c>
      <c r="D42" s="85" t="s">
        <v>984</v>
      </c>
      <c r="E42" s="97" t="s">
        <v>150</v>
      </c>
      <c r="F42" s="86" t="s">
        <v>229</v>
      </c>
      <c r="G42" s="87" t="s">
        <v>229</v>
      </c>
      <c r="H42" s="82"/>
      <c r="I42" s="80"/>
      <c r="J42" s="83">
        <v>900</v>
      </c>
      <c r="K42" s="87" t="s">
        <v>229</v>
      </c>
      <c r="L42" s="78"/>
      <c r="M42" s="98"/>
    </row>
    <row r="43" spans="1:13" x14ac:dyDescent="0.25">
      <c r="A43" s="99">
        <v>42045</v>
      </c>
      <c r="B43" s="77" t="s">
        <v>230</v>
      </c>
      <c r="C43" s="100" t="s">
        <v>10</v>
      </c>
      <c r="D43" s="84" t="s">
        <v>985</v>
      </c>
      <c r="E43" s="101" t="s">
        <v>150</v>
      </c>
      <c r="F43" s="102" t="s">
        <v>231</v>
      </c>
      <c r="G43" s="103" t="s">
        <v>231</v>
      </c>
      <c r="H43" s="109"/>
      <c r="I43" s="105"/>
      <c r="J43" s="106">
        <v>270</v>
      </c>
      <c r="K43" s="103" t="s">
        <v>231</v>
      </c>
      <c r="L43" s="107"/>
      <c r="M43" s="108"/>
    </row>
    <row r="44" spans="1:13" x14ac:dyDescent="0.25">
      <c r="A44" s="95">
        <v>42047</v>
      </c>
      <c r="B44" s="77" t="s">
        <v>232</v>
      </c>
      <c r="C44" s="96" t="s">
        <v>10</v>
      </c>
      <c r="D44" s="85" t="s">
        <v>986</v>
      </c>
      <c r="E44" s="97" t="s">
        <v>150</v>
      </c>
      <c r="F44" s="86" t="s">
        <v>233</v>
      </c>
      <c r="G44" s="87" t="s">
        <v>233</v>
      </c>
      <c r="H44" s="82"/>
      <c r="I44" s="80"/>
      <c r="J44" s="83">
        <v>1976</v>
      </c>
      <c r="K44" s="87" t="s">
        <v>233</v>
      </c>
      <c r="L44" s="78"/>
      <c r="M44" s="98"/>
    </row>
    <row r="45" spans="1:13" x14ac:dyDescent="0.25">
      <c r="A45" s="99">
        <v>42047</v>
      </c>
      <c r="B45" s="77" t="s">
        <v>234</v>
      </c>
      <c r="C45" s="100" t="s">
        <v>10</v>
      </c>
      <c r="D45" s="84" t="s">
        <v>987</v>
      </c>
      <c r="E45" s="101" t="s">
        <v>152</v>
      </c>
      <c r="F45" s="102" t="s">
        <v>235</v>
      </c>
      <c r="G45" s="103" t="s">
        <v>235</v>
      </c>
      <c r="H45" s="109"/>
      <c r="I45" s="105"/>
      <c r="J45" s="106">
        <v>1531</v>
      </c>
      <c r="K45" s="103" t="s">
        <v>235</v>
      </c>
      <c r="L45" s="107"/>
      <c r="M45" s="108"/>
    </row>
    <row r="46" spans="1:13" x14ac:dyDescent="0.25">
      <c r="A46" s="95">
        <v>42052</v>
      </c>
      <c r="B46" s="77" t="s">
        <v>236</v>
      </c>
      <c r="C46" s="96" t="s">
        <v>10</v>
      </c>
      <c r="D46" s="85" t="s">
        <v>988</v>
      </c>
      <c r="E46" s="97" t="s">
        <v>150</v>
      </c>
      <c r="F46" s="86" t="s">
        <v>237</v>
      </c>
      <c r="G46" s="87" t="s">
        <v>237</v>
      </c>
      <c r="H46" s="82"/>
      <c r="I46" s="80"/>
      <c r="J46" s="83">
        <v>4940</v>
      </c>
      <c r="K46" s="87" t="s">
        <v>237</v>
      </c>
      <c r="L46" s="78"/>
      <c r="M46" s="98"/>
    </row>
    <row r="47" spans="1:13" x14ac:dyDescent="0.25">
      <c r="A47" s="99">
        <v>42052</v>
      </c>
      <c r="B47" s="77" t="s">
        <v>238</v>
      </c>
      <c r="C47" s="100" t="s">
        <v>10</v>
      </c>
      <c r="D47" s="84" t="s">
        <v>989</v>
      </c>
      <c r="E47" s="101" t="s">
        <v>150</v>
      </c>
      <c r="F47" s="102" t="s">
        <v>175</v>
      </c>
      <c r="G47" s="103" t="s">
        <v>175</v>
      </c>
      <c r="H47" s="109"/>
      <c r="I47" s="105"/>
      <c r="J47" s="106">
        <v>10000</v>
      </c>
      <c r="K47" s="103" t="s">
        <v>175</v>
      </c>
      <c r="L47" s="107"/>
      <c r="M47" s="108"/>
    </row>
    <row r="48" spans="1:13" x14ac:dyDescent="0.25">
      <c r="A48" s="95">
        <v>42053</v>
      </c>
      <c r="B48" s="77" t="s">
        <v>239</v>
      </c>
      <c r="C48" s="96" t="s">
        <v>10</v>
      </c>
      <c r="D48" s="85" t="s">
        <v>990</v>
      </c>
      <c r="E48" s="97" t="s">
        <v>150</v>
      </c>
      <c r="F48" s="86" t="s">
        <v>240</v>
      </c>
      <c r="G48" s="87" t="s">
        <v>240</v>
      </c>
      <c r="H48" s="82"/>
      <c r="I48" s="80"/>
      <c r="J48" s="83">
        <v>1000</v>
      </c>
      <c r="K48" s="87" t="s">
        <v>240</v>
      </c>
      <c r="L48" s="78"/>
      <c r="M48" s="98"/>
    </row>
    <row r="49" spans="1:13" x14ac:dyDescent="0.25">
      <c r="A49" s="99">
        <v>42053</v>
      </c>
      <c r="B49" s="77" t="s">
        <v>241</v>
      </c>
      <c r="C49" s="100" t="s">
        <v>10</v>
      </c>
      <c r="D49" s="84" t="s">
        <v>991</v>
      </c>
      <c r="E49" s="101" t="s">
        <v>150</v>
      </c>
      <c r="F49" s="102" t="s">
        <v>184</v>
      </c>
      <c r="G49" s="103" t="s">
        <v>184</v>
      </c>
      <c r="H49" s="109"/>
      <c r="I49" s="105"/>
      <c r="J49" s="106">
        <v>1950</v>
      </c>
      <c r="K49" s="103" t="s">
        <v>184</v>
      </c>
      <c r="L49" s="107"/>
      <c r="M49" s="108"/>
    </row>
    <row r="50" spans="1:13" x14ac:dyDescent="0.25">
      <c r="A50" s="95">
        <v>42053</v>
      </c>
      <c r="B50" s="77" t="s">
        <v>242</v>
      </c>
      <c r="C50" s="96" t="s">
        <v>10</v>
      </c>
      <c r="D50" s="85" t="s">
        <v>992</v>
      </c>
      <c r="E50" s="97" t="s">
        <v>150</v>
      </c>
      <c r="F50" s="86" t="s">
        <v>243</v>
      </c>
      <c r="G50" s="87" t="s">
        <v>243</v>
      </c>
      <c r="H50" s="82"/>
      <c r="I50" s="80"/>
      <c r="J50" s="83">
        <v>1478</v>
      </c>
      <c r="K50" s="87" t="s">
        <v>243</v>
      </c>
      <c r="L50" s="78"/>
      <c r="M50" s="98"/>
    </row>
    <row r="51" spans="1:13" x14ac:dyDescent="0.25">
      <c r="A51" s="99">
        <v>42055</v>
      </c>
      <c r="B51" s="77" t="s">
        <v>244</v>
      </c>
      <c r="C51" s="100" t="s">
        <v>10</v>
      </c>
      <c r="D51" s="84" t="s">
        <v>993</v>
      </c>
      <c r="E51" s="101" t="s">
        <v>150</v>
      </c>
      <c r="F51" s="102" t="s">
        <v>231</v>
      </c>
      <c r="G51" s="103" t="s">
        <v>231</v>
      </c>
      <c r="H51" s="109"/>
      <c r="I51" s="105"/>
      <c r="J51" s="106">
        <v>140</v>
      </c>
      <c r="K51" s="103" t="s">
        <v>231</v>
      </c>
      <c r="L51" s="107"/>
      <c r="M51" s="108"/>
    </row>
    <row r="52" spans="1:13" x14ac:dyDescent="0.25">
      <c r="A52" s="95">
        <v>42060</v>
      </c>
      <c r="B52" s="77" t="s">
        <v>245</v>
      </c>
      <c r="C52" s="96" t="s">
        <v>10</v>
      </c>
      <c r="D52" s="85" t="s">
        <v>994</v>
      </c>
      <c r="E52" s="97" t="s">
        <v>150</v>
      </c>
      <c r="F52" s="86" t="s">
        <v>161</v>
      </c>
      <c r="G52" s="87" t="s">
        <v>161</v>
      </c>
      <c r="H52" s="82"/>
      <c r="I52" s="80"/>
      <c r="J52" s="83">
        <v>2000</v>
      </c>
      <c r="K52" s="87" t="s">
        <v>161</v>
      </c>
      <c r="L52" s="78"/>
      <c r="M52" s="98"/>
    </row>
    <row r="53" spans="1:13" x14ac:dyDescent="0.25">
      <c r="A53" s="99">
        <v>42060</v>
      </c>
      <c r="B53" s="77" t="s">
        <v>246</v>
      </c>
      <c r="C53" s="100" t="s">
        <v>10</v>
      </c>
      <c r="D53" s="84" t="s">
        <v>995</v>
      </c>
      <c r="E53" s="101" t="s">
        <v>150</v>
      </c>
      <c r="F53" s="102" t="s">
        <v>247</v>
      </c>
      <c r="G53" s="103" t="s">
        <v>247</v>
      </c>
      <c r="H53" s="109"/>
      <c r="I53" s="105"/>
      <c r="J53" s="106">
        <v>5620</v>
      </c>
      <c r="K53" s="103" t="s">
        <v>247</v>
      </c>
      <c r="L53" s="107"/>
      <c r="M53" s="108"/>
    </row>
    <row r="54" spans="1:13" x14ac:dyDescent="0.25">
      <c r="A54" s="95">
        <v>42060</v>
      </c>
      <c r="B54" s="77" t="s">
        <v>248</v>
      </c>
      <c r="C54" s="96" t="s">
        <v>10</v>
      </c>
      <c r="D54" s="85" t="s">
        <v>996</v>
      </c>
      <c r="E54" s="97" t="s">
        <v>150</v>
      </c>
      <c r="F54" s="86" t="s">
        <v>249</v>
      </c>
      <c r="G54" s="87" t="s">
        <v>249</v>
      </c>
      <c r="H54" s="82"/>
      <c r="I54" s="80"/>
      <c r="J54" s="83">
        <v>1500</v>
      </c>
      <c r="K54" s="87" t="s">
        <v>249</v>
      </c>
      <c r="L54" s="78"/>
      <c r="M54" s="98"/>
    </row>
    <row r="55" spans="1:13" x14ac:dyDescent="0.25">
      <c r="A55" s="99">
        <v>42061</v>
      </c>
      <c r="B55" s="77" t="s">
        <v>250</v>
      </c>
      <c r="C55" s="100" t="s">
        <v>10</v>
      </c>
      <c r="D55" s="84" t="s">
        <v>997</v>
      </c>
      <c r="E55" s="101" t="s">
        <v>150</v>
      </c>
      <c r="F55" s="102" t="s">
        <v>251</v>
      </c>
      <c r="G55" s="103" t="s">
        <v>251</v>
      </c>
      <c r="H55" s="109"/>
      <c r="I55" s="105"/>
      <c r="J55" s="106">
        <v>333</v>
      </c>
      <c r="K55" s="103" t="s">
        <v>251</v>
      </c>
      <c r="L55" s="107"/>
      <c r="M55" s="108"/>
    </row>
    <row r="56" spans="1:13" x14ac:dyDescent="0.25">
      <c r="A56" s="95">
        <v>42067</v>
      </c>
      <c r="B56" s="77" t="s">
        <v>252</v>
      </c>
      <c r="C56" s="96" t="s">
        <v>10</v>
      </c>
      <c r="D56" s="85" t="s">
        <v>998</v>
      </c>
      <c r="E56" s="97" t="s">
        <v>150</v>
      </c>
      <c r="F56" s="86" t="s">
        <v>253</v>
      </c>
      <c r="G56" s="87" t="s">
        <v>253</v>
      </c>
      <c r="H56" s="82"/>
      <c r="I56" s="80"/>
      <c r="J56" s="83">
        <v>2756</v>
      </c>
      <c r="K56" s="87" t="s">
        <v>253</v>
      </c>
      <c r="L56" s="78"/>
      <c r="M56" s="98"/>
    </row>
    <row r="57" spans="1:13" x14ac:dyDescent="0.25">
      <c r="A57" s="99">
        <v>42067</v>
      </c>
      <c r="B57" s="77" t="s">
        <v>254</v>
      </c>
      <c r="C57" s="100" t="s">
        <v>10</v>
      </c>
      <c r="D57" s="84" t="s">
        <v>999</v>
      </c>
      <c r="E57" s="101" t="s">
        <v>150</v>
      </c>
      <c r="F57" s="102" t="s">
        <v>255</v>
      </c>
      <c r="G57" s="103" t="s">
        <v>255</v>
      </c>
      <c r="H57" s="109"/>
      <c r="I57" s="105"/>
      <c r="J57" s="106">
        <v>25000</v>
      </c>
      <c r="K57" s="103" t="s">
        <v>255</v>
      </c>
      <c r="L57" s="107"/>
      <c r="M57" s="108"/>
    </row>
    <row r="58" spans="1:13" x14ac:dyDescent="0.25">
      <c r="A58" s="95">
        <v>42067</v>
      </c>
      <c r="B58" s="77" t="s">
        <v>256</v>
      </c>
      <c r="C58" s="96" t="s">
        <v>10</v>
      </c>
      <c r="D58" s="85" t="s">
        <v>2703</v>
      </c>
      <c r="E58" s="97" t="s">
        <v>150</v>
      </c>
      <c r="F58" s="86" t="s">
        <v>257</v>
      </c>
      <c r="G58" s="87" t="s">
        <v>257</v>
      </c>
      <c r="H58" s="82"/>
      <c r="I58" s="80"/>
      <c r="J58" s="83">
        <v>5000</v>
      </c>
      <c r="K58" s="87" t="s">
        <v>257</v>
      </c>
      <c r="L58" s="78"/>
      <c r="M58" s="98"/>
    </row>
    <row r="59" spans="1:13" x14ac:dyDescent="0.25">
      <c r="A59" s="99">
        <v>42068</v>
      </c>
      <c r="B59" s="77" t="s">
        <v>258</v>
      </c>
      <c r="C59" s="100" t="s">
        <v>10</v>
      </c>
      <c r="D59" s="84" t="s">
        <v>1000</v>
      </c>
      <c r="E59" s="101" t="s">
        <v>150</v>
      </c>
      <c r="F59" s="102" t="s">
        <v>259</v>
      </c>
      <c r="G59" s="103" t="s">
        <v>259</v>
      </c>
      <c r="H59" s="109"/>
      <c r="I59" s="105"/>
      <c r="J59" s="106">
        <v>5000</v>
      </c>
      <c r="K59" s="103" t="s">
        <v>259</v>
      </c>
      <c r="L59" s="107"/>
      <c r="M59" s="108"/>
    </row>
    <row r="60" spans="1:13" x14ac:dyDescent="0.25">
      <c r="A60" s="95">
        <v>42068</v>
      </c>
      <c r="B60" s="77" t="s">
        <v>260</v>
      </c>
      <c r="C60" s="96" t="s">
        <v>10</v>
      </c>
      <c r="D60" s="85" t="s">
        <v>1001</v>
      </c>
      <c r="E60" s="97" t="s">
        <v>150</v>
      </c>
      <c r="F60" s="86" t="s">
        <v>261</v>
      </c>
      <c r="G60" s="87" t="s">
        <v>261</v>
      </c>
      <c r="H60" s="82"/>
      <c r="I60" s="80"/>
      <c r="J60" s="83">
        <v>180</v>
      </c>
      <c r="K60" s="87" t="s">
        <v>261</v>
      </c>
      <c r="L60" s="78"/>
      <c r="M60" s="98"/>
    </row>
    <row r="61" spans="1:13" x14ac:dyDescent="0.25">
      <c r="A61" s="99">
        <v>42072</v>
      </c>
      <c r="B61" s="77" t="s">
        <v>262</v>
      </c>
      <c r="C61" s="100" t="s">
        <v>10</v>
      </c>
      <c r="D61" s="84" t="s">
        <v>1002</v>
      </c>
      <c r="E61" s="101" t="s">
        <v>150</v>
      </c>
      <c r="F61" s="102" t="s">
        <v>263</v>
      </c>
      <c r="G61" s="103" t="s">
        <v>263</v>
      </c>
      <c r="H61" s="109"/>
      <c r="I61" s="105"/>
      <c r="J61" s="106">
        <v>100</v>
      </c>
      <c r="K61" s="103" t="s">
        <v>263</v>
      </c>
      <c r="L61" s="107"/>
      <c r="M61" s="108"/>
    </row>
    <row r="62" spans="1:13" x14ac:dyDescent="0.25">
      <c r="A62" s="95">
        <v>42069</v>
      </c>
      <c r="B62" s="77" t="s">
        <v>264</v>
      </c>
      <c r="C62" s="96" t="s">
        <v>10</v>
      </c>
      <c r="D62" s="85" t="s">
        <v>1003</v>
      </c>
      <c r="E62" s="97" t="s">
        <v>150</v>
      </c>
      <c r="F62" s="86" t="s">
        <v>265</v>
      </c>
      <c r="G62" s="87" t="s">
        <v>265</v>
      </c>
      <c r="H62" s="82"/>
      <c r="I62" s="80"/>
      <c r="J62" s="83">
        <v>6000</v>
      </c>
      <c r="K62" s="87" t="s">
        <v>265</v>
      </c>
      <c r="L62" s="78"/>
      <c r="M62" s="98"/>
    </row>
    <row r="63" spans="1:13" x14ac:dyDescent="0.25">
      <c r="A63" s="99">
        <v>42075</v>
      </c>
      <c r="B63" s="77" t="s">
        <v>266</v>
      </c>
      <c r="C63" s="100" t="s">
        <v>10</v>
      </c>
      <c r="D63" s="84" t="s">
        <v>1004</v>
      </c>
      <c r="E63" s="101" t="s">
        <v>150</v>
      </c>
      <c r="F63" s="102" t="s">
        <v>267</v>
      </c>
      <c r="G63" s="103" t="s">
        <v>267</v>
      </c>
      <c r="H63" s="109"/>
      <c r="I63" s="105"/>
      <c r="J63" s="106">
        <v>3000</v>
      </c>
      <c r="K63" s="103" t="s">
        <v>267</v>
      </c>
      <c r="L63" s="107"/>
      <c r="M63" s="108"/>
    </row>
    <row r="64" spans="1:13" x14ac:dyDescent="0.25">
      <c r="A64" s="95">
        <v>42075</v>
      </c>
      <c r="B64" s="77" t="s">
        <v>268</v>
      </c>
      <c r="C64" s="96" t="s">
        <v>10</v>
      </c>
      <c r="D64" s="85" t="s">
        <v>1005</v>
      </c>
      <c r="E64" s="97" t="s">
        <v>150</v>
      </c>
      <c r="F64" s="86" t="s">
        <v>161</v>
      </c>
      <c r="G64" s="87" t="s">
        <v>161</v>
      </c>
      <c r="H64" s="82"/>
      <c r="I64" s="80"/>
      <c r="J64" s="83">
        <v>100</v>
      </c>
      <c r="K64" s="87" t="s">
        <v>161</v>
      </c>
      <c r="L64" s="78"/>
      <c r="M64" s="98"/>
    </row>
    <row r="65" spans="1:13" x14ac:dyDescent="0.25">
      <c r="A65" s="99">
        <v>42810</v>
      </c>
      <c r="B65" s="77" t="s">
        <v>2706</v>
      </c>
      <c r="C65" s="100" t="s">
        <v>10</v>
      </c>
      <c r="D65" s="84" t="s">
        <v>2705</v>
      </c>
      <c r="E65" s="101" t="s">
        <v>2721</v>
      </c>
      <c r="F65" s="102" t="s">
        <v>2720</v>
      </c>
      <c r="G65" s="103" t="s">
        <v>2719</v>
      </c>
      <c r="H65" s="104">
        <v>106310.21</v>
      </c>
      <c r="I65" s="105">
        <v>5315</v>
      </c>
      <c r="J65" s="106">
        <v>78876.990000000005</v>
      </c>
      <c r="K65" s="103" t="s">
        <v>744</v>
      </c>
      <c r="L65" s="107"/>
      <c r="M65" s="108"/>
    </row>
    <row r="66" spans="1:13" x14ac:dyDescent="0.25">
      <c r="A66" s="95">
        <v>42079</v>
      </c>
      <c r="B66" s="77" t="s">
        <v>269</v>
      </c>
      <c r="C66" s="96" t="s">
        <v>10</v>
      </c>
      <c r="D66" s="85" t="s">
        <v>2704</v>
      </c>
      <c r="E66" s="97" t="s">
        <v>150</v>
      </c>
      <c r="F66" s="86" t="s">
        <v>270</v>
      </c>
      <c r="G66" s="87" t="s">
        <v>270</v>
      </c>
      <c r="H66" s="82"/>
      <c r="I66" s="80"/>
      <c r="J66" s="83">
        <v>2838</v>
      </c>
      <c r="K66" s="87" t="s">
        <v>270</v>
      </c>
      <c r="L66" s="78"/>
      <c r="M66" s="98"/>
    </row>
    <row r="67" spans="1:13" x14ac:dyDescent="0.25">
      <c r="A67" s="99">
        <v>42082</v>
      </c>
      <c r="B67" s="77" t="s">
        <v>271</v>
      </c>
      <c r="C67" s="100" t="s">
        <v>10</v>
      </c>
      <c r="D67" s="84" t="s">
        <v>1006</v>
      </c>
      <c r="E67" s="101" t="s">
        <v>150</v>
      </c>
      <c r="F67" s="102" t="s">
        <v>272</v>
      </c>
      <c r="G67" s="103" t="s">
        <v>272</v>
      </c>
      <c r="H67" s="104"/>
      <c r="I67" s="105"/>
      <c r="J67" s="106">
        <v>15000</v>
      </c>
      <c r="K67" s="103" t="s">
        <v>272</v>
      </c>
      <c r="L67" s="107"/>
      <c r="M67" s="108"/>
    </row>
    <row r="68" spans="1:13" x14ac:dyDescent="0.25">
      <c r="A68" s="95">
        <v>42082</v>
      </c>
      <c r="B68" s="77" t="s">
        <v>273</v>
      </c>
      <c r="C68" s="96" t="s">
        <v>10</v>
      </c>
      <c r="D68" s="85" t="s">
        <v>1007</v>
      </c>
      <c r="E68" s="97" t="s">
        <v>150</v>
      </c>
      <c r="F68" s="86" t="s">
        <v>274</v>
      </c>
      <c r="G68" s="87" t="s">
        <v>274</v>
      </c>
      <c r="H68" s="82"/>
      <c r="I68" s="80"/>
      <c r="J68" s="83">
        <v>250</v>
      </c>
      <c r="K68" s="87" t="s">
        <v>274</v>
      </c>
      <c r="L68" s="78"/>
      <c r="M68" s="98"/>
    </row>
    <row r="69" spans="1:13" x14ac:dyDescent="0.25">
      <c r="A69" s="99">
        <v>42082</v>
      </c>
      <c r="B69" s="77" t="s">
        <v>275</v>
      </c>
      <c r="C69" s="100" t="s">
        <v>10</v>
      </c>
      <c r="D69" s="84" t="s">
        <v>1008</v>
      </c>
      <c r="E69" s="101" t="s">
        <v>150</v>
      </c>
      <c r="F69" s="102" t="s">
        <v>223</v>
      </c>
      <c r="G69" s="103" t="s">
        <v>223</v>
      </c>
      <c r="H69" s="104"/>
      <c r="I69" s="105"/>
      <c r="J69" s="106">
        <v>2200</v>
      </c>
      <c r="K69" s="103" t="s">
        <v>223</v>
      </c>
      <c r="L69" s="107"/>
      <c r="M69" s="108"/>
    </row>
    <row r="70" spans="1:13" x14ac:dyDescent="0.25">
      <c r="A70" s="95">
        <v>42082</v>
      </c>
      <c r="B70" s="77" t="s">
        <v>276</v>
      </c>
      <c r="C70" s="96" t="s">
        <v>10</v>
      </c>
      <c r="D70" s="85" t="s">
        <v>1009</v>
      </c>
      <c r="E70" s="97" t="s">
        <v>150</v>
      </c>
      <c r="F70" s="86" t="s">
        <v>277</v>
      </c>
      <c r="G70" s="87" t="s">
        <v>277</v>
      </c>
      <c r="H70" s="82"/>
      <c r="I70" s="80"/>
      <c r="J70" s="83">
        <v>204</v>
      </c>
      <c r="K70" s="87" t="s">
        <v>277</v>
      </c>
      <c r="L70" s="78"/>
      <c r="M70" s="98"/>
    </row>
    <row r="71" spans="1:13" x14ac:dyDescent="0.25">
      <c r="A71" s="99">
        <v>42083</v>
      </c>
      <c r="B71" s="77" t="s">
        <v>278</v>
      </c>
      <c r="C71" s="100" t="s">
        <v>10</v>
      </c>
      <c r="D71" s="84" t="s">
        <v>1010</v>
      </c>
      <c r="E71" s="101" t="s">
        <v>150</v>
      </c>
      <c r="F71" s="102" t="s">
        <v>279</v>
      </c>
      <c r="G71" s="103" t="s">
        <v>279</v>
      </c>
      <c r="H71" s="109"/>
      <c r="I71" s="105"/>
      <c r="J71" s="106">
        <v>30000</v>
      </c>
      <c r="K71" s="103" t="s">
        <v>279</v>
      </c>
      <c r="L71" s="107"/>
      <c r="M71" s="108"/>
    </row>
    <row r="72" spans="1:13" x14ac:dyDescent="0.25">
      <c r="A72" s="95">
        <v>42086</v>
      </c>
      <c r="B72" s="77" t="s">
        <v>280</v>
      </c>
      <c r="C72" s="96" t="s">
        <v>10</v>
      </c>
      <c r="D72" s="85" t="s">
        <v>1011</v>
      </c>
      <c r="E72" s="97" t="s">
        <v>150</v>
      </c>
      <c r="F72" s="86" t="s">
        <v>281</v>
      </c>
      <c r="G72" s="87" t="s">
        <v>281</v>
      </c>
      <c r="H72" s="82"/>
      <c r="I72" s="80"/>
      <c r="J72" s="83">
        <v>21763</v>
      </c>
      <c r="K72" s="87" t="s">
        <v>281</v>
      </c>
      <c r="L72" s="78"/>
      <c r="M72" s="98"/>
    </row>
    <row r="73" spans="1:13" x14ac:dyDescent="0.25">
      <c r="A73" s="99">
        <v>42086</v>
      </c>
      <c r="B73" s="77" t="s">
        <v>282</v>
      </c>
      <c r="C73" s="100" t="s">
        <v>10</v>
      </c>
      <c r="D73" s="84" t="s">
        <v>1012</v>
      </c>
      <c r="E73" s="101" t="s">
        <v>150</v>
      </c>
      <c r="F73" s="102" t="s">
        <v>283</v>
      </c>
      <c r="G73" s="103" t="s">
        <v>283</v>
      </c>
      <c r="H73" s="109"/>
      <c r="I73" s="105"/>
      <c r="J73" s="106">
        <v>2400</v>
      </c>
      <c r="K73" s="103" t="s">
        <v>283</v>
      </c>
      <c r="L73" s="107"/>
      <c r="M73" s="108"/>
    </row>
    <row r="74" spans="1:13" x14ac:dyDescent="0.25">
      <c r="A74" s="95">
        <v>42090</v>
      </c>
      <c r="B74" s="77" t="s">
        <v>284</v>
      </c>
      <c r="C74" s="96" t="s">
        <v>10</v>
      </c>
      <c r="D74" s="85" t="s">
        <v>1013</v>
      </c>
      <c r="E74" s="97" t="s">
        <v>150</v>
      </c>
      <c r="F74" s="86" t="s">
        <v>231</v>
      </c>
      <c r="G74" s="87" t="s">
        <v>231</v>
      </c>
      <c r="H74" s="82"/>
      <c r="I74" s="80"/>
      <c r="J74" s="83">
        <v>165</v>
      </c>
      <c r="K74" s="87" t="s">
        <v>231</v>
      </c>
      <c r="L74" s="78"/>
      <c r="M74" s="98"/>
    </row>
    <row r="75" spans="1:13" x14ac:dyDescent="0.25">
      <c r="A75" s="99">
        <v>42090</v>
      </c>
      <c r="B75" s="77" t="s">
        <v>285</v>
      </c>
      <c r="C75" s="100" t="s">
        <v>10</v>
      </c>
      <c r="D75" s="84" t="s">
        <v>1014</v>
      </c>
      <c r="E75" s="101" t="s">
        <v>150</v>
      </c>
      <c r="F75" s="102" t="s">
        <v>209</v>
      </c>
      <c r="G75" s="103" t="s">
        <v>209</v>
      </c>
      <c r="H75" s="109"/>
      <c r="I75" s="105"/>
      <c r="J75" s="106">
        <v>500</v>
      </c>
      <c r="K75" s="103" t="s">
        <v>209</v>
      </c>
      <c r="L75" s="107"/>
      <c r="M75" s="108"/>
    </row>
    <row r="76" spans="1:13" x14ac:dyDescent="0.25">
      <c r="A76" s="95">
        <v>42094</v>
      </c>
      <c r="B76" s="77" t="s">
        <v>286</v>
      </c>
      <c r="C76" s="96" t="s">
        <v>10</v>
      </c>
      <c r="D76" s="85" t="s">
        <v>1015</v>
      </c>
      <c r="E76" s="97" t="s">
        <v>152</v>
      </c>
      <c r="F76" s="86" t="s">
        <v>287</v>
      </c>
      <c r="G76" s="87" t="s">
        <v>287</v>
      </c>
      <c r="H76" s="82"/>
      <c r="I76" s="80"/>
      <c r="J76" s="83">
        <v>1600</v>
      </c>
      <c r="K76" s="87" t="s">
        <v>287</v>
      </c>
      <c r="L76" s="78"/>
      <c r="M76" s="98"/>
    </row>
    <row r="77" spans="1:13" x14ac:dyDescent="0.25">
      <c r="A77" s="99">
        <v>42095</v>
      </c>
      <c r="B77" s="77" t="s">
        <v>149</v>
      </c>
      <c r="C77" s="100" t="s">
        <v>10</v>
      </c>
      <c r="D77" s="84" t="s">
        <v>1016</v>
      </c>
      <c r="E77" s="101" t="s">
        <v>150</v>
      </c>
      <c r="F77" s="102" t="s">
        <v>151</v>
      </c>
      <c r="G77" s="103" t="s">
        <v>151</v>
      </c>
      <c r="H77" s="109"/>
      <c r="I77" s="105"/>
      <c r="J77" s="106">
        <v>2000</v>
      </c>
      <c r="K77" s="103" t="s">
        <v>151</v>
      </c>
      <c r="L77" s="107"/>
      <c r="M77" s="108"/>
    </row>
    <row r="78" spans="1:13" x14ac:dyDescent="0.25">
      <c r="A78" s="95">
        <v>42096</v>
      </c>
      <c r="B78" s="77" t="s">
        <v>288</v>
      </c>
      <c r="C78" s="96" t="s">
        <v>10</v>
      </c>
      <c r="D78" s="85" t="s">
        <v>1017</v>
      </c>
      <c r="E78" s="97" t="s">
        <v>150</v>
      </c>
      <c r="F78" s="86" t="s">
        <v>289</v>
      </c>
      <c r="G78" s="87" t="s">
        <v>289</v>
      </c>
      <c r="H78" s="82"/>
      <c r="I78" s="80"/>
      <c r="J78" s="83">
        <v>800</v>
      </c>
      <c r="K78" s="87" t="s">
        <v>289</v>
      </c>
      <c r="L78" s="78"/>
      <c r="M78" s="98"/>
    </row>
    <row r="79" spans="1:13" x14ac:dyDescent="0.25">
      <c r="A79" s="99">
        <v>42828</v>
      </c>
      <c r="B79" s="77" t="s">
        <v>2707</v>
      </c>
      <c r="C79" s="100" t="s">
        <v>10</v>
      </c>
      <c r="D79" s="84" t="s">
        <v>2708</v>
      </c>
      <c r="E79" s="101" t="s">
        <v>2722</v>
      </c>
      <c r="F79" s="102" t="s">
        <v>1555</v>
      </c>
      <c r="G79" s="103" t="s">
        <v>1555</v>
      </c>
      <c r="H79" s="109"/>
      <c r="I79" s="105"/>
      <c r="J79" s="106">
        <v>97000</v>
      </c>
      <c r="K79" s="103" t="s">
        <v>1555</v>
      </c>
      <c r="L79" s="107"/>
      <c r="M79" s="108"/>
    </row>
    <row r="80" spans="1:13" x14ac:dyDescent="0.25">
      <c r="A80" s="95">
        <v>42101</v>
      </c>
      <c r="B80" s="77" t="s">
        <v>290</v>
      </c>
      <c r="C80" s="96" t="s">
        <v>10</v>
      </c>
      <c r="D80" s="85" t="s">
        <v>1018</v>
      </c>
      <c r="E80" s="97" t="s">
        <v>150</v>
      </c>
      <c r="F80" s="86" t="s">
        <v>291</v>
      </c>
      <c r="G80" s="87" t="s">
        <v>291</v>
      </c>
      <c r="H80" s="82"/>
      <c r="I80" s="80"/>
      <c r="J80" s="83">
        <v>2500</v>
      </c>
      <c r="K80" s="87" t="s">
        <v>291</v>
      </c>
      <c r="L80" s="78"/>
      <c r="M80" s="98"/>
    </row>
    <row r="81" spans="1:13" x14ac:dyDescent="0.25">
      <c r="A81" s="99">
        <v>42101</v>
      </c>
      <c r="B81" s="77" t="s">
        <v>292</v>
      </c>
      <c r="C81" s="100" t="s">
        <v>10</v>
      </c>
      <c r="D81" s="84" t="s">
        <v>1019</v>
      </c>
      <c r="E81" s="101" t="s">
        <v>150</v>
      </c>
      <c r="F81" s="102" t="s">
        <v>293</v>
      </c>
      <c r="G81" s="103" t="s">
        <v>293</v>
      </c>
      <c r="H81" s="109"/>
      <c r="I81" s="105"/>
      <c r="J81" s="106">
        <v>1080</v>
      </c>
      <c r="K81" s="103" t="s">
        <v>293</v>
      </c>
      <c r="L81" s="107"/>
      <c r="M81" s="108"/>
    </row>
    <row r="82" spans="1:13" x14ac:dyDescent="0.25">
      <c r="A82" s="95">
        <v>42103</v>
      </c>
      <c r="B82" s="77" t="s">
        <v>294</v>
      </c>
      <c r="C82" s="96" t="s">
        <v>10</v>
      </c>
      <c r="D82" s="85" t="s">
        <v>1020</v>
      </c>
      <c r="E82" s="97" t="s">
        <v>150</v>
      </c>
      <c r="F82" s="86" t="s">
        <v>295</v>
      </c>
      <c r="G82" s="87" t="s">
        <v>295</v>
      </c>
      <c r="H82" s="82"/>
      <c r="I82" s="80"/>
      <c r="J82" s="83">
        <v>13086</v>
      </c>
      <c r="K82" s="87" t="s">
        <v>295</v>
      </c>
      <c r="L82" s="78"/>
      <c r="M82" s="98"/>
    </row>
    <row r="83" spans="1:13" x14ac:dyDescent="0.25">
      <c r="A83" s="99">
        <v>42104</v>
      </c>
      <c r="B83" s="77" t="s">
        <v>296</v>
      </c>
      <c r="C83" s="100" t="s">
        <v>10</v>
      </c>
      <c r="D83" s="84" t="s">
        <v>1021</v>
      </c>
      <c r="E83" s="101" t="s">
        <v>150</v>
      </c>
      <c r="F83" s="102" t="s">
        <v>297</v>
      </c>
      <c r="G83" s="103" t="s">
        <v>297</v>
      </c>
      <c r="H83" s="109"/>
      <c r="I83" s="105"/>
      <c r="J83" s="106">
        <v>1960</v>
      </c>
      <c r="K83" s="103" t="s">
        <v>297</v>
      </c>
      <c r="L83" s="107"/>
      <c r="M83" s="108"/>
    </row>
    <row r="84" spans="1:13" x14ac:dyDescent="0.25">
      <c r="A84" s="95">
        <v>42104</v>
      </c>
      <c r="B84" s="77" t="str">
        <f>[1]Foglio3!B83</f>
        <v>XD713C1D0D</v>
      </c>
      <c r="C84" s="96" t="s">
        <v>10</v>
      </c>
      <c r="D84" s="85" t="s">
        <v>1022</v>
      </c>
      <c r="E84" s="97" t="str">
        <f>[1]Foglio3!G83</f>
        <v>Aff.diretto</v>
      </c>
      <c r="F84" s="86" t="str">
        <f>[1]Foglio3!C83</f>
        <v>GEOALPINA</v>
      </c>
      <c r="G84" s="87" t="str">
        <f t="shared" ref="G84:G150" si="0">F84</f>
        <v>GEOALPINA</v>
      </c>
      <c r="H84" s="82"/>
      <c r="I84" s="80"/>
      <c r="J84" s="83">
        <f>[1]Foglio3!E83</f>
        <v>4750</v>
      </c>
      <c r="K84" s="87" t="str">
        <f t="shared" ref="K84:K117" si="1">G84</f>
        <v>GEOALPINA</v>
      </c>
      <c r="L84" s="78"/>
      <c r="M84" s="98"/>
    </row>
    <row r="85" spans="1:13" x14ac:dyDescent="0.25">
      <c r="A85" s="99">
        <v>42104</v>
      </c>
      <c r="B85" s="77" t="str">
        <f>[1]Foglio3!B84</f>
        <v>XAF13C1D0E</v>
      </c>
      <c r="C85" s="100" t="s">
        <v>10</v>
      </c>
      <c r="D85" s="84" t="s">
        <v>1023</v>
      </c>
      <c r="E85" s="101" t="str">
        <f>[1]Foglio3!G84</f>
        <v>Aff.diretto</v>
      </c>
      <c r="F85" s="102" t="str">
        <f>[1]Foglio3!C84</f>
        <v>FRIULELETTRA</v>
      </c>
      <c r="G85" s="103" t="str">
        <f t="shared" si="0"/>
        <v>FRIULELETTRA</v>
      </c>
      <c r="H85" s="109"/>
      <c r="I85" s="105"/>
      <c r="J85" s="106">
        <f>[1]Foglio3!E84</f>
        <v>12150</v>
      </c>
      <c r="K85" s="103" t="str">
        <f t="shared" si="1"/>
        <v>FRIULELETTRA</v>
      </c>
      <c r="L85" s="107"/>
      <c r="M85" s="108"/>
    </row>
    <row r="86" spans="1:13" x14ac:dyDescent="0.25">
      <c r="A86" s="95">
        <v>105</v>
      </c>
      <c r="B86" s="77" t="str">
        <f>[1]Foglio3!B85</f>
        <v>X8713C1D0F</v>
      </c>
      <c r="C86" s="96" t="s">
        <v>10</v>
      </c>
      <c r="D86" s="85" t="s">
        <v>1024</v>
      </c>
      <c r="E86" s="97" t="str">
        <f>[1]Foglio3!G85</f>
        <v>Aff.diretto</v>
      </c>
      <c r="F86" s="86" t="str">
        <f>[1]Foglio3!C85</f>
        <v xml:space="preserve">PIEMME </v>
      </c>
      <c r="G86" s="87" t="str">
        <f t="shared" si="0"/>
        <v xml:space="preserve">PIEMME </v>
      </c>
      <c r="H86" s="82"/>
      <c r="I86" s="80"/>
      <c r="J86" s="83">
        <f>[1]Foglio3!E85</f>
        <v>319</v>
      </c>
      <c r="K86" s="87" t="str">
        <f t="shared" si="1"/>
        <v xml:space="preserve">PIEMME </v>
      </c>
      <c r="L86" s="78"/>
      <c r="M86" s="98"/>
    </row>
    <row r="87" spans="1:13" x14ac:dyDescent="0.25">
      <c r="A87" s="99">
        <v>106</v>
      </c>
      <c r="B87" s="77" t="str">
        <f>[1]Foglio3!B86</f>
        <v>X5F13C1D10</v>
      </c>
      <c r="C87" s="100" t="s">
        <v>10</v>
      </c>
      <c r="D87" s="84" t="s">
        <v>1025</v>
      </c>
      <c r="E87" s="101" t="str">
        <f>[1]Foglio3!G86</f>
        <v>Aff.diretto</v>
      </c>
      <c r="F87" s="102" t="str">
        <f>[1]Foglio3!C86</f>
        <v>SEAT PAGINE GIALLE</v>
      </c>
      <c r="G87" s="103" t="str">
        <f t="shared" si="0"/>
        <v>SEAT PAGINE GIALLE</v>
      </c>
      <c r="H87" s="109"/>
      <c r="I87" s="105"/>
      <c r="J87" s="106">
        <f>[1]Foglio3!E86</f>
        <v>5190</v>
      </c>
      <c r="K87" s="103" t="str">
        <f t="shared" si="1"/>
        <v>SEAT PAGINE GIALLE</v>
      </c>
      <c r="L87" s="107"/>
      <c r="M87" s="108"/>
    </row>
    <row r="88" spans="1:13" x14ac:dyDescent="0.25">
      <c r="A88" s="95">
        <v>42110</v>
      </c>
      <c r="B88" s="77" t="str">
        <f>[1]Foglio3!B87</f>
        <v>X3713C1D11</v>
      </c>
      <c r="C88" s="96" t="s">
        <v>10</v>
      </c>
      <c r="D88" s="85" t="s">
        <v>1026</v>
      </c>
      <c r="E88" s="97" t="str">
        <f>[1]Foglio3!G87</f>
        <v>Aff.diretto</v>
      </c>
      <c r="F88" s="86" t="str">
        <f>[1]Foglio3!C87</f>
        <v xml:space="preserve">MOZZON </v>
      </c>
      <c r="G88" s="87" t="str">
        <f t="shared" si="0"/>
        <v xml:space="preserve">MOZZON </v>
      </c>
      <c r="H88" s="82"/>
      <c r="I88" s="80"/>
      <c r="J88" s="83">
        <f>[1]Foglio3!E87</f>
        <v>1800</v>
      </c>
      <c r="K88" s="87" t="str">
        <f t="shared" si="1"/>
        <v xml:space="preserve">MOZZON </v>
      </c>
      <c r="L88" s="78"/>
      <c r="M88" s="98"/>
    </row>
    <row r="89" spans="1:13" x14ac:dyDescent="0.25">
      <c r="A89" s="99">
        <v>42110</v>
      </c>
      <c r="B89" s="77" t="str">
        <f>[1]Foglio3!B88</f>
        <v>X0F13C1D12</v>
      </c>
      <c r="C89" s="100" t="s">
        <v>10</v>
      </c>
      <c r="D89" s="84" t="s">
        <v>1027</v>
      </c>
      <c r="E89" s="101" t="str">
        <f>[1]Foglio3!G88</f>
        <v>Aff.diretto</v>
      </c>
      <c r="F89" s="102" t="str">
        <f>[1]Foglio3!C88</f>
        <v>STUDIO TECNICO LOBIS</v>
      </c>
      <c r="G89" s="103" t="str">
        <f t="shared" si="0"/>
        <v>STUDIO TECNICO LOBIS</v>
      </c>
      <c r="H89" s="109"/>
      <c r="I89" s="105"/>
      <c r="J89" s="106">
        <f>[1]Foglio3!E88</f>
        <v>2280</v>
      </c>
      <c r="K89" s="103" t="str">
        <f t="shared" si="1"/>
        <v>STUDIO TECNICO LOBIS</v>
      </c>
      <c r="L89" s="107"/>
      <c r="M89" s="108"/>
    </row>
    <row r="90" spans="1:13" x14ac:dyDescent="0.25">
      <c r="A90" s="95">
        <v>42110</v>
      </c>
      <c r="B90" s="77" t="str">
        <f>[1]Foglio3!B89</f>
        <v>XE213C1D13</v>
      </c>
      <c r="C90" s="96" t="s">
        <v>10</v>
      </c>
      <c r="D90" s="85" t="s">
        <v>1028</v>
      </c>
      <c r="E90" s="97" t="str">
        <f>[1]Foglio3!G89</f>
        <v>Aff.diretto</v>
      </c>
      <c r="F90" s="86" t="str">
        <f>[1]Foglio3!C89</f>
        <v>LEOCHIMICA</v>
      </c>
      <c r="G90" s="87" t="str">
        <f t="shared" si="0"/>
        <v>LEOCHIMICA</v>
      </c>
      <c r="H90" s="82"/>
      <c r="I90" s="80"/>
      <c r="J90" s="83">
        <f>[1]Foglio3!E89</f>
        <v>604.35</v>
      </c>
      <c r="K90" s="87" t="str">
        <f t="shared" si="1"/>
        <v>LEOCHIMICA</v>
      </c>
      <c r="L90" s="78"/>
      <c r="M90" s="98"/>
    </row>
    <row r="91" spans="1:13" x14ac:dyDescent="0.25">
      <c r="A91" s="99">
        <v>42110</v>
      </c>
      <c r="B91" s="77" t="str">
        <f>[1]Foglio3!B90</f>
        <v>XBA13C1D14</v>
      </c>
      <c r="C91" s="100" t="s">
        <v>10</v>
      </c>
      <c r="D91" s="84" t="s">
        <v>1029</v>
      </c>
      <c r="E91" s="101" t="str">
        <f>[1]Foglio3!G90</f>
        <v>Aff.diretto</v>
      </c>
      <c r="F91" s="102" t="str">
        <f>[1]Foglio3!C90</f>
        <v>TOFFOLI MANUFATTI</v>
      </c>
      <c r="G91" s="103" t="str">
        <f t="shared" si="0"/>
        <v>TOFFOLI MANUFATTI</v>
      </c>
      <c r="H91" s="109"/>
      <c r="I91" s="105"/>
      <c r="J91" s="106">
        <f>[1]Foglio3!E90</f>
        <v>790</v>
      </c>
      <c r="K91" s="103" t="str">
        <f t="shared" si="1"/>
        <v>TOFFOLI MANUFATTI</v>
      </c>
      <c r="L91" s="107"/>
      <c r="M91" s="108"/>
    </row>
    <row r="92" spans="1:13" x14ac:dyDescent="0.25">
      <c r="A92" s="95">
        <v>42110</v>
      </c>
      <c r="B92" s="77" t="str">
        <f>[1]Foglio3!B91</f>
        <v>X9213C1D15</v>
      </c>
      <c r="C92" s="96" t="s">
        <v>10</v>
      </c>
      <c r="D92" s="85" t="s">
        <v>1030</v>
      </c>
      <c r="E92" s="97" t="str">
        <f>[1]Foglio3!G91</f>
        <v>Aff.diretto</v>
      </c>
      <c r="F92" s="86" t="str">
        <f>[1]Foglio3!C91</f>
        <v>BECCARO</v>
      </c>
      <c r="G92" s="87" t="str">
        <f t="shared" si="0"/>
        <v>BECCARO</v>
      </c>
      <c r="H92" s="82"/>
      <c r="I92" s="80"/>
      <c r="J92" s="83">
        <f>[1]Foglio3!E91</f>
        <v>1200</v>
      </c>
      <c r="K92" s="87" t="str">
        <f t="shared" si="1"/>
        <v>BECCARO</v>
      </c>
      <c r="L92" s="78"/>
      <c r="M92" s="98"/>
    </row>
    <row r="93" spans="1:13" x14ac:dyDescent="0.25">
      <c r="A93" s="99">
        <v>42114</v>
      </c>
      <c r="B93" s="77" t="str">
        <f>[1]Foglio3!B92</f>
        <v>X6A13C1D16</v>
      </c>
      <c r="C93" s="100" t="s">
        <v>10</v>
      </c>
      <c r="D93" s="84" t="s">
        <v>1031</v>
      </c>
      <c r="E93" s="101" t="str">
        <f>[1]Foglio3!G92</f>
        <v>Aff.diretto</v>
      </c>
      <c r="F93" s="102" t="str">
        <f>[1]Foglio3!C92</f>
        <v>S.S.P. GOLDEN EAGLE A.R.L.</v>
      </c>
      <c r="G93" s="103" t="str">
        <f t="shared" si="0"/>
        <v>S.S.P. GOLDEN EAGLE A.R.L.</v>
      </c>
      <c r="H93" s="109"/>
      <c r="I93" s="105"/>
      <c r="J93" s="106">
        <f>[1]Foglio3!E92</f>
        <v>2500</v>
      </c>
      <c r="K93" s="103" t="str">
        <f t="shared" si="1"/>
        <v>S.S.P. GOLDEN EAGLE A.R.L.</v>
      </c>
      <c r="L93" s="107"/>
      <c r="M93" s="108"/>
    </row>
    <row r="94" spans="1:13" x14ac:dyDescent="0.25">
      <c r="A94" s="95">
        <v>42115</v>
      </c>
      <c r="B94" s="77" t="str">
        <f>[1]Foglio3!B93</f>
        <v>X4213C1D17</v>
      </c>
      <c r="C94" s="96" t="s">
        <v>10</v>
      </c>
      <c r="D94" s="85" t="s">
        <v>1010</v>
      </c>
      <c r="E94" s="97" t="str">
        <f>[1]Foglio3!G93</f>
        <v>Aff.diretto</v>
      </c>
      <c r="F94" s="86" t="str">
        <f>[1]Foglio3!C93</f>
        <v>WELNA snc</v>
      </c>
      <c r="G94" s="87" t="str">
        <f t="shared" si="0"/>
        <v>WELNA snc</v>
      </c>
      <c r="H94" s="82"/>
      <c r="I94" s="80"/>
      <c r="J94" s="83">
        <f>[1]Foglio3!E93</f>
        <v>36000</v>
      </c>
      <c r="K94" s="87" t="str">
        <f t="shared" si="1"/>
        <v>WELNA snc</v>
      </c>
      <c r="L94" s="78"/>
      <c r="M94" s="98"/>
    </row>
    <row r="95" spans="1:13" x14ac:dyDescent="0.25">
      <c r="A95" s="99">
        <v>42847</v>
      </c>
      <c r="B95" s="77">
        <v>6230095508</v>
      </c>
      <c r="C95" s="100" t="s">
        <v>10</v>
      </c>
      <c r="D95" s="84" t="s">
        <v>2664</v>
      </c>
      <c r="E95" s="101" t="s">
        <v>150</v>
      </c>
      <c r="F95" s="102" t="s">
        <v>2665</v>
      </c>
      <c r="G95" s="103" t="s">
        <v>2665</v>
      </c>
      <c r="H95" s="109"/>
      <c r="I95" s="105"/>
      <c r="J95" s="106">
        <v>72418.990000000005</v>
      </c>
      <c r="K95" s="103" t="s">
        <v>2665</v>
      </c>
      <c r="L95" s="107"/>
      <c r="M95" s="108"/>
    </row>
    <row r="96" spans="1:13" x14ac:dyDescent="0.25">
      <c r="A96" s="95">
        <v>42117</v>
      </c>
      <c r="B96" s="77" t="str">
        <f>[1]Foglio3!B94</f>
        <v>X1A13C1D18</v>
      </c>
      <c r="C96" s="96" t="s">
        <v>10</v>
      </c>
      <c r="D96" s="85" t="s">
        <v>1032</v>
      </c>
      <c r="E96" s="97" t="str">
        <f>[1]Foglio3!G94</f>
        <v>Aff.diretto</v>
      </c>
      <c r="F96" s="86" t="str">
        <f>[1]Foglio3!C94</f>
        <v>TEMPOVERDE SAS</v>
      </c>
      <c r="G96" s="87" t="str">
        <f t="shared" si="0"/>
        <v>TEMPOVERDE SAS</v>
      </c>
      <c r="H96" s="82"/>
      <c r="I96" s="80"/>
      <c r="J96" s="83">
        <f>[1]Foglio3!E94</f>
        <v>5000</v>
      </c>
      <c r="K96" s="87" t="str">
        <f t="shared" si="1"/>
        <v>TEMPOVERDE SAS</v>
      </c>
      <c r="L96" s="78"/>
      <c r="M96" s="98"/>
    </row>
    <row r="97" spans="1:13" x14ac:dyDescent="0.25">
      <c r="A97" s="99">
        <v>42118</v>
      </c>
      <c r="B97" s="77" t="str">
        <f>[1]Foglio3!B95</f>
        <v>XED13C1D19</v>
      </c>
      <c r="C97" s="100" t="s">
        <v>10</v>
      </c>
      <c r="D97" s="84" t="s">
        <v>1033</v>
      </c>
      <c r="E97" s="101" t="str">
        <f>[1]Foglio3!G95</f>
        <v>Aff.diretto</v>
      </c>
      <c r="F97" s="102" t="str">
        <f>[1]Foglio3!C95</f>
        <v>ECOSEARCH</v>
      </c>
      <c r="G97" s="103" t="str">
        <f t="shared" si="0"/>
        <v>ECOSEARCH</v>
      </c>
      <c r="H97" s="109"/>
      <c r="I97" s="105"/>
      <c r="J97" s="106">
        <f>[1]Foglio3!E95</f>
        <v>402</v>
      </c>
      <c r="K97" s="103" t="str">
        <f t="shared" si="1"/>
        <v>ECOSEARCH</v>
      </c>
      <c r="L97" s="107"/>
      <c r="M97" s="108"/>
    </row>
    <row r="98" spans="1:13" x14ac:dyDescent="0.25">
      <c r="A98" s="95">
        <v>42118</v>
      </c>
      <c r="B98" s="77" t="str">
        <f>[1]Foglio3!B96</f>
        <v>XC513C1D1A</v>
      </c>
      <c r="C98" s="96" t="s">
        <v>10</v>
      </c>
      <c r="D98" s="85" t="s">
        <v>1034</v>
      </c>
      <c r="E98" s="97" t="str">
        <f>[1]Foglio3!G96</f>
        <v>Aff.diretto</v>
      </c>
      <c r="F98" s="86" t="str">
        <f>[1]Foglio3!C96</f>
        <v>K-PROGET</v>
      </c>
      <c r="G98" s="87" t="str">
        <f t="shared" si="0"/>
        <v>K-PROGET</v>
      </c>
      <c r="H98" s="82"/>
      <c r="I98" s="80"/>
      <c r="J98" s="83">
        <f>[1]Foglio3!E96</f>
        <v>1345</v>
      </c>
      <c r="K98" s="87" t="str">
        <f t="shared" si="1"/>
        <v>K-PROGET</v>
      </c>
      <c r="L98" s="78"/>
      <c r="M98" s="98"/>
    </row>
    <row r="99" spans="1:13" x14ac:dyDescent="0.25">
      <c r="A99" s="99">
        <v>42123</v>
      </c>
      <c r="B99" s="77" t="str">
        <f>[1]Foglio3!B97</f>
        <v>X9D13C1D1B</v>
      </c>
      <c r="C99" s="100" t="s">
        <v>10</v>
      </c>
      <c r="D99" s="84" t="s">
        <v>1035</v>
      </c>
      <c r="E99" s="101" t="str">
        <f>[1]Foglio3!G97</f>
        <v>Aff.diretto</v>
      </c>
      <c r="F99" s="102" t="str">
        <f>[1]Foglio3!C97</f>
        <v>VETROPLAST</v>
      </c>
      <c r="G99" s="103" t="str">
        <f t="shared" si="0"/>
        <v>VETROPLAST</v>
      </c>
      <c r="H99" s="109"/>
      <c r="I99" s="105"/>
      <c r="J99" s="106">
        <f>[1]Foglio3!E97</f>
        <v>1030</v>
      </c>
      <c r="K99" s="103" t="str">
        <f t="shared" si="1"/>
        <v>VETROPLAST</v>
      </c>
      <c r="L99" s="107"/>
      <c r="M99" s="108"/>
    </row>
    <row r="100" spans="1:13" x14ac:dyDescent="0.25">
      <c r="A100" s="95">
        <v>42123</v>
      </c>
      <c r="B100" s="77" t="str">
        <f>[1]Foglio3!B98</f>
        <v>X7513C1D1C</v>
      </c>
      <c r="C100" s="96" t="s">
        <v>10</v>
      </c>
      <c r="D100" s="85" t="s">
        <v>1036</v>
      </c>
      <c r="E100" s="97" t="str">
        <f>[1]Foglio3!G98</f>
        <v>Aff.diretto</v>
      </c>
      <c r="F100" s="86" t="str">
        <f>[1]Foglio3!C98</f>
        <v>AGENZIA FOTOGIORNALISTICA - COLOMBO</v>
      </c>
      <c r="G100" s="87" t="str">
        <f t="shared" si="0"/>
        <v>AGENZIA FOTOGIORNALISTICA - COLOMBO</v>
      </c>
      <c r="H100" s="82"/>
      <c r="I100" s="80"/>
      <c r="J100" s="83">
        <f>[1]Foglio3!E98</f>
        <v>600</v>
      </c>
      <c r="K100" s="87" t="str">
        <f t="shared" si="1"/>
        <v>AGENZIA FOTOGIORNALISTICA - COLOMBO</v>
      </c>
      <c r="L100" s="78"/>
      <c r="M100" s="98"/>
    </row>
    <row r="101" spans="1:13" x14ac:dyDescent="0.25">
      <c r="A101" s="99">
        <v>42862</v>
      </c>
      <c r="B101" s="77" t="s">
        <v>2709</v>
      </c>
      <c r="C101" s="100" t="s">
        <v>10</v>
      </c>
      <c r="D101" s="84" t="s">
        <v>2710</v>
      </c>
      <c r="E101" s="101" t="s">
        <v>2723</v>
      </c>
      <c r="F101" s="102"/>
      <c r="G101" s="103"/>
      <c r="H101" s="109"/>
      <c r="I101" s="105"/>
      <c r="J101" s="106">
        <v>45000</v>
      </c>
      <c r="K101" s="103"/>
      <c r="L101" s="107"/>
      <c r="M101" s="108"/>
    </row>
    <row r="102" spans="1:13" x14ac:dyDescent="0.25">
      <c r="A102" s="95">
        <v>42132</v>
      </c>
      <c r="B102" s="77" t="str">
        <f>[1]Foglio3!B99</f>
        <v>X4D13C1D1D</v>
      </c>
      <c r="C102" s="96" t="s">
        <v>10</v>
      </c>
      <c r="D102" s="85" t="s">
        <v>1037</v>
      </c>
      <c r="E102" s="97" t="str">
        <f>[1]Foglio3!G99</f>
        <v>Aff.diretto</v>
      </c>
      <c r="F102" s="86" t="str">
        <f>[1]Foglio3!C99</f>
        <v>KARPOS</v>
      </c>
      <c r="G102" s="87" t="str">
        <f t="shared" si="0"/>
        <v>KARPOS</v>
      </c>
      <c r="H102" s="82"/>
      <c r="I102" s="80"/>
      <c r="J102" s="83">
        <f>[1]Foglio3!E99</f>
        <v>10178</v>
      </c>
      <c r="K102" s="87" t="str">
        <f t="shared" si="1"/>
        <v>KARPOS</v>
      </c>
      <c r="L102" s="78"/>
      <c r="M102" s="98"/>
    </row>
    <row r="103" spans="1:13" x14ac:dyDescent="0.25">
      <c r="A103" s="99">
        <v>42132</v>
      </c>
      <c r="B103" s="77" t="str">
        <f>[1]Foglio3!B100</f>
        <v>X2513C1D1E</v>
      </c>
      <c r="C103" s="100" t="s">
        <v>10</v>
      </c>
      <c r="D103" s="84" t="s">
        <v>544</v>
      </c>
      <c r="E103" s="101" t="str">
        <f>[1]Foglio3!G100</f>
        <v>Aff.diretto</v>
      </c>
      <c r="F103" s="102" t="str">
        <f>[1]Foglio3!C100</f>
        <v>GEMONA SAS</v>
      </c>
      <c r="G103" s="103" t="str">
        <f t="shared" si="0"/>
        <v>GEMONA SAS</v>
      </c>
      <c r="H103" s="109"/>
      <c r="I103" s="105"/>
      <c r="J103" s="106">
        <f>[1]Foglio3!E100</f>
        <v>3200</v>
      </c>
      <c r="K103" s="103" t="str">
        <f t="shared" si="1"/>
        <v>GEMONA SAS</v>
      </c>
      <c r="L103" s="107"/>
      <c r="M103" s="108"/>
    </row>
    <row r="104" spans="1:13" x14ac:dyDescent="0.25">
      <c r="A104" s="95">
        <v>42132</v>
      </c>
      <c r="B104" s="77" t="str">
        <f>[1]Foglio3!B101</f>
        <v>XF813C1D1F</v>
      </c>
      <c r="C104" s="96" t="s">
        <v>10</v>
      </c>
      <c r="D104" s="85" t="s">
        <v>1038</v>
      </c>
      <c r="E104" s="97" t="str">
        <f>[1]Foglio3!G101</f>
        <v>Aff.diretto</v>
      </c>
      <c r="F104" s="86" t="str">
        <f>[1]Foglio3!C101</f>
        <v>ALTUR SPA</v>
      </c>
      <c r="G104" s="87" t="str">
        <f t="shared" si="0"/>
        <v>ALTUR SPA</v>
      </c>
      <c r="H104" s="82"/>
      <c r="I104" s="80"/>
      <c r="J104" s="83">
        <f>[1]Foglio3!E101</f>
        <v>2800</v>
      </c>
      <c r="K104" s="87" t="str">
        <f t="shared" si="1"/>
        <v>ALTUR SPA</v>
      </c>
      <c r="L104" s="78"/>
      <c r="M104" s="98"/>
    </row>
    <row r="105" spans="1:13" x14ac:dyDescent="0.25">
      <c r="A105" s="99">
        <v>42132</v>
      </c>
      <c r="B105" s="77" t="str">
        <f>[1]Foglio3!B102</f>
        <v>XD013C1D20</v>
      </c>
      <c r="C105" s="100" t="s">
        <v>10</v>
      </c>
      <c r="D105" s="84" t="s">
        <v>1039</v>
      </c>
      <c r="E105" s="101" t="str">
        <f>[1]Foglio3!G102</f>
        <v>Aff.diretto</v>
      </c>
      <c r="F105" s="102" t="str">
        <f>[1]Foglio3!C102</f>
        <v>TECNOCLEAN</v>
      </c>
      <c r="G105" s="103" t="str">
        <f t="shared" si="0"/>
        <v>TECNOCLEAN</v>
      </c>
      <c r="H105" s="109"/>
      <c r="I105" s="105"/>
      <c r="J105" s="106">
        <f>[1]Foglio3!E102</f>
        <v>6500</v>
      </c>
      <c r="K105" s="103" t="str">
        <f t="shared" si="1"/>
        <v>TECNOCLEAN</v>
      </c>
      <c r="L105" s="107"/>
      <c r="M105" s="108"/>
    </row>
    <row r="106" spans="1:13" x14ac:dyDescent="0.25">
      <c r="A106" s="95">
        <v>42132</v>
      </c>
      <c r="B106" s="77" t="str">
        <f>[1]Foglio3!B103</f>
        <v>XA813C1D21</v>
      </c>
      <c r="C106" s="96" t="s">
        <v>10</v>
      </c>
      <c r="D106" s="85" t="s">
        <v>1040</v>
      </c>
      <c r="E106" s="97" t="str">
        <f>[1]Foglio3!G103</f>
        <v>Aff.diretto</v>
      </c>
      <c r="F106" s="86" t="str">
        <f>[1]Foglio3!C103</f>
        <v>DIESEL PORDENONE</v>
      </c>
      <c r="G106" s="87" t="str">
        <f t="shared" si="0"/>
        <v>DIESEL PORDENONE</v>
      </c>
      <c r="H106" s="82"/>
      <c r="I106" s="80"/>
      <c r="J106" s="83">
        <f>[1]Foglio3!E103</f>
        <v>1250</v>
      </c>
      <c r="K106" s="87" t="str">
        <f t="shared" si="1"/>
        <v>DIESEL PORDENONE</v>
      </c>
      <c r="L106" s="78"/>
      <c r="M106" s="98"/>
    </row>
    <row r="107" spans="1:13" x14ac:dyDescent="0.25">
      <c r="A107" s="99">
        <v>42132</v>
      </c>
      <c r="B107" s="77" t="str">
        <f>[1]Foglio3!B104</f>
        <v>X8013C1D22</v>
      </c>
      <c r="C107" s="100" t="s">
        <v>10</v>
      </c>
      <c r="D107" s="84" t="s">
        <v>1041</v>
      </c>
      <c r="E107" s="101" t="str">
        <f>[1]Foglio3!G104</f>
        <v>Aff.diretto</v>
      </c>
      <c r="F107" s="102" t="str">
        <f>[1]Foglio3!C104</f>
        <v>PMP IMPIANTI</v>
      </c>
      <c r="G107" s="103" t="str">
        <f t="shared" si="0"/>
        <v>PMP IMPIANTI</v>
      </c>
      <c r="H107" s="109"/>
      <c r="I107" s="105"/>
      <c r="J107" s="106">
        <f>[1]Foglio3!E104</f>
        <v>235</v>
      </c>
      <c r="K107" s="103" t="str">
        <f t="shared" si="1"/>
        <v>PMP IMPIANTI</v>
      </c>
      <c r="L107" s="107"/>
      <c r="M107" s="108"/>
    </row>
    <row r="108" spans="1:13" x14ac:dyDescent="0.25">
      <c r="A108" s="95">
        <v>42132</v>
      </c>
      <c r="B108" s="77" t="str">
        <f>[1]Foglio3!B105</f>
        <v>X5813C1D23</v>
      </c>
      <c r="C108" s="96" t="s">
        <v>10</v>
      </c>
      <c r="D108" s="85" t="s">
        <v>1042</v>
      </c>
      <c r="E108" s="97" t="str">
        <f>[1]Foglio3!G105</f>
        <v>Aff.diretto</v>
      </c>
      <c r="F108" s="86" t="str">
        <f>[1]Foglio3!C105</f>
        <v>BEASS</v>
      </c>
      <c r="G108" s="87" t="str">
        <f t="shared" si="0"/>
        <v>BEASS</v>
      </c>
      <c r="H108" s="82"/>
      <c r="I108" s="80"/>
      <c r="J108" s="83">
        <f>[1]Foglio3!E105</f>
        <v>733</v>
      </c>
      <c r="K108" s="87" t="str">
        <f t="shared" si="1"/>
        <v>BEASS</v>
      </c>
      <c r="L108" s="78"/>
      <c r="M108" s="98"/>
    </row>
    <row r="109" spans="1:13" x14ac:dyDescent="0.25">
      <c r="A109" s="99">
        <v>42132</v>
      </c>
      <c r="B109" s="77" t="str">
        <f>[1]Foglio3!B106</f>
        <v>X3013C1D24</v>
      </c>
      <c r="C109" s="100" t="s">
        <v>10</v>
      </c>
      <c r="D109" s="84" t="s">
        <v>1043</v>
      </c>
      <c r="E109" s="101" t="str">
        <f>[1]Foglio3!G106</f>
        <v>Aff.diretto</v>
      </c>
      <c r="F109" s="102" t="str">
        <f>[1]Foglio3!C106</f>
        <v>TECNODIESEL</v>
      </c>
      <c r="G109" s="103" t="str">
        <f t="shared" si="0"/>
        <v>TECNODIESEL</v>
      </c>
      <c r="H109" s="109"/>
      <c r="I109" s="105"/>
      <c r="J109" s="106">
        <f>[1]Foglio3!E106</f>
        <v>2200</v>
      </c>
      <c r="K109" s="103" t="str">
        <f t="shared" si="1"/>
        <v>TECNODIESEL</v>
      </c>
      <c r="L109" s="107"/>
      <c r="M109" s="108"/>
    </row>
    <row r="110" spans="1:13" x14ac:dyDescent="0.25">
      <c r="A110" s="95">
        <v>42132</v>
      </c>
      <c r="B110" s="77" t="str">
        <f>[1]Foglio3!B107</f>
        <v>X0813C1D25</v>
      </c>
      <c r="C110" s="96" t="s">
        <v>10</v>
      </c>
      <c r="D110" s="85" t="s">
        <v>1044</v>
      </c>
      <c r="E110" s="97" t="str">
        <f>[1]Foglio3!G107</f>
        <v>Aff.diretto</v>
      </c>
      <c r="F110" s="86" t="str">
        <f>[1]Foglio3!C107</f>
        <v>FRIULELETTRA</v>
      </c>
      <c r="G110" s="87" t="str">
        <f t="shared" si="0"/>
        <v>FRIULELETTRA</v>
      </c>
      <c r="H110" s="82"/>
      <c r="I110" s="80"/>
      <c r="J110" s="83">
        <f>[1]Foglio3!E107</f>
        <v>2960</v>
      </c>
      <c r="K110" s="87" t="str">
        <f t="shared" si="1"/>
        <v>FRIULELETTRA</v>
      </c>
      <c r="L110" s="78"/>
      <c r="M110" s="98"/>
    </row>
    <row r="111" spans="1:13" x14ac:dyDescent="0.25">
      <c r="A111" s="99">
        <v>42132</v>
      </c>
      <c r="B111" s="77" t="str">
        <f>[1]Foglio3!B108</f>
        <v>XDB13C1D26</v>
      </c>
      <c r="C111" s="100" t="s">
        <v>10</v>
      </c>
      <c r="D111" s="84" t="s">
        <v>1045</v>
      </c>
      <c r="E111" s="101" t="str">
        <f>[1]Foglio3!G108</f>
        <v>Aff.diretto</v>
      </c>
      <c r="F111" s="102" t="str">
        <f>[1]Foglio3!C108</f>
        <v>SALVADOR</v>
      </c>
      <c r="G111" s="103" t="str">
        <f t="shared" si="0"/>
        <v>SALVADOR</v>
      </c>
      <c r="H111" s="109"/>
      <c r="I111" s="105"/>
      <c r="J111" s="106">
        <f>[1]Foglio3!E108</f>
        <v>2500</v>
      </c>
      <c r="K111" s="103" t="str">
        <f t="shared" si="1"/>
        <v>SALVADOR</v>
      </c>
      <c r="L111" s="107"/>
      <c r="M111" s="108"/>
    </row>
    <row r="112" spans="1:13" x14ac:dyDescent="0.25">
      <c r="A112" s="95">
        <v>42135</v>
      </c>
      <c r="B112" s="77" t="str">
        <f>[1]Foglio3!B109</f>
        <v>XB313C1D27</v>
      </c>
      <c r="C112" s="96" t="s">
        <v>10</v>
      </c>
      <c r="D112" s="85" t="s">
        <v>1046</v>
      </c>
      <c r="E112" s="97" t="str">
        <f>[1]Foglio3!G109</f>
        <v>Aff.diretto</v>
      </c>
      <c r="F112" s="86" t="str">
        <f>[1]Foglio3!C109</f>
        <v>CONSORZIO AGRARIO PORDENONE</v>
      </c>
      <c r="G112" s="87" t="str">
        <f t="shared" si="0"/>
        <v>CONSORZIO AGRARIO PORDENONE</v>
      </c>
      <c r="H112" s="82"/>
      <c r="I112" s="80"/>
      <c r="J112" s="83">
        <f>[1]Foglio3!E109</f>
        <v>2000</v>
      </c>
      <c r="K112" s="87" t="str">
        <f t="shared" si="1"/>
        <v>CONSORZIO AGRARIO PORDENONE</v>
      </c>
      <c r="L112" s="78"/>
      <c r="M112" s="98"/>
    </row>
    <row r="113" spans="1:13" x14ac:dyDescent="0.25">
      <c r="A113" s="99">
        <v>42135</v>
      </c>
      <c r="B113" s="77" t="str">
        <f>[1]Foglio3!B110</f>
        <v>X8B13C1D28</v>
      </c>
      <c r="C113" s="100" t="s">
        <v>10</v>
      </c>
      <c r="D113" s="84" t="s">
        <v>788</v>
      </c>
      <c r="E113" s="101" t="str">
        <f>[1]Foglio3!G110</f>
        <v>Aff.diretto</v>
      </c>
      <c r="F113" s="102" t="str">
        <f>[1]Foglio3!C110</f>
        <v>BUFFO EMILIANO</v>
      </c>
      <c r="G113" s="103" t="str">
        <f t="shared" si="0"/>
        <v>BUFFO EMILIANO</v>
      </c>
      <c r="H113" s="109"/>
      <c r="I113" s="105"/>
      <c r="J113" s="106">
        <f>[1]Foglio3!E110</f>
        <v>1530</v>
      </c>
      <c r="K113" s="103" t="str">
        <f t="shared" si="1"/>
        <v>BUFFO EMILIANO</v>
      </c>
      <c r="L113" s="107"/>
      <c r="M113" s="108"/>
    </row>
    <row r="114" spans="1:13" x14ac:dyDescent="0.25">
      <c r="A114" s="95">
        <v>42139</v>
      </c>
      <c r="B114" s="77" t="str">
        <f>[1]Foglio3!B111</f>
        <v>X6313C1D29</v>
      </c>
      <c r="C114" s="96" t="s">
        <v>10</v>
      </c>
      <c r="D114" s="85" t="s">
        <v>1047</v>
      </c>
      <c r="E114" s="97" t="str">
        <f>[1]Foglio3!G111</f>
        <v>Aff.diretto</v>
      </c>
      <c r="F114" s="86" t="str">
        <f>[1]Foglio3!C111</f>
        <v>COFF di PALADIN</v>
      </c>
      <c r="G114" s="87" t="str">
        <f t="shared" si="0"/>
        <v>COFF di PALADIN</v>
      </c>
      <c r="H114" s="82"/>
      <c r="I114" s="80"/>
      <c r="J114" s="83">
        <f>[1]Foglio3!E111</f>
        <v>2380</v>
      </c>
      <c r="K114" s="87" t="str">
        <f t="shared" si="1"/>
        <v>COFF di PALADIN</v>
      </c>
      <c r="L114" s="78"/>
      <c r="M114" s="98"/>
    </row>
    <row r="115" spans="1:13" x14ac:dyDescent="0.25">
      <c r="A115" s="99">
        <v>42144</v>
      </c>
      <c r="B115" s="77" t="str">
        <f>[1]Foglio3!B112</f>
        <v>X3B13C1D2A</v>
      </c>
      <c r="C115" s="100" t="s">
        <v>10</v>
      </c>
      <c r="D115" s="84" t="s">
        <v>1048</v>
      </c>
      <c r="E115" s="101" t="str">
        <f>[1]Foglio3!G112</f>
        <v>Aff.diretto</v>
      </c>
      <c r="F115" s="102" t="str">
        <f>[1]Foglio3!C112</f>
        <v>SEBASTIANIS F.LLI</v>
      </c>
      <c r="G115" s="103" t="str">
        <f t="shared" si="0"/>
        <v>SEBASTIANIS F.LLI</v>
      </c>
      <c r="H115" s="109"/>
      <c r="I115" s="105"/>
      <c r="J115" s="106">
        <f>[1]Foglio3!E112</f>
        <v>7614</v>
      </c>
      <c r="K115" s="103" t="str">
        <f t="shared" si="1"/>
        <v>SEBASTIANIS F.LLI</v>
      </c>
      <c r="L115" s="107"/>
      <c r="M115" s="108"/>
    </row>
    <row r="116" spans="1:13" x14ac:dyDescent="0.25">
      <c r="A116" s="95">
        <v>42144</v>
      </c>
      <c r="B116" s="77" t="str">
        <f>[1]Foglio3!B113</f>
        <v>X1313C1D2B</v>
      </c>
      <c r="C116" s="96" t="s">
        <v>10</v>
      </c>
      <c r="D116" s="85" t="s">
        <v>1049</v>
      </c>
      <c r="E116" s="97" t="str">
        <f>[1]Foglio3!G113</f>
        <v>Aff.diretto</v>
      </c>
      <c r="F116" s="86" t="str">
        <f>[1]Foglio3!C113</f>
        <v>DIESEL PORDENONE</v>
      </c>
      <c r="G116" s="87" t="str">
        <f t="shared" si="0"/>
        <v>DIESEL PORDENONE</v>
      </c>
      <c r="H116" s="82"/>
      <c r="I116" s="80"/>
      <c r="J116" s="83">
        <f>[1]Foglio3!E113</f>
        <v>1260</v>
      </c>
      <c r="K116" s="87" t="str">
        <f t="shared" si="1"/>
        <v>DIESEL PORDENONE</v>
      </c>
      <c r="L116" s="78"/>
      <c r="M116" s="98"/>
    </row>
    <row r="117" spans="1:13" x14ac:dyDescent="0.25">
      <c r="A117" s="99">
        <v>42144</v>
      </c>
      <c r="B117" s="77" t="str">
        <f>[1]Foglio3!B114</f>
        <v>XE613C1D2C</v>
      </c>
      <c r="C117" s="100" t="s">
        <v>10</v>
      </c>
      <c r="D117" s="84" t="s">
        <v>1010</v>
      </c>
      <c r="E117" s="101" t="str">
        <f>[1]Foglio3!G114</f>
        <v>Aff.diretto</v>
      </c>
      <c r="F117" s="102" t="str">
        <f>[1]Foglio3!C114</f>
        <v>WELNA snc</v>
      </c>
      <c r="G117" s="103" t="str">
        <f t="shared" si="0"/>
        <v>WELNA snc</v>
      </c>
      <c r="H117" s="109"/>
      <c r="I117" s="105"/>
      <c r="J117" s="106">
        <f>[1]Foglio3!E114</f>
        <v>36000</v>
      </c>
      <c r="K117" s="103" t="str">
        <f t="shared" si="1"/>
        <v>WELNA snc</v>
      </c>
      <c r="L117" s="107"/>
      <c r="M117" s="108"/>
    </row>
    <row r="118" spans="1:13" x14ac:dyDescent="0.25">
      <c r="A118" s="95">
        <v>42144</v>
      </c>
      <c r="B118" s="77" t="str">
        <f>[1]Foglio3!B115</f>
        <v>XBE13C1D2D</v>
      </c>
      <c r="C118" s="96" t="s">
        <v>10</v>
      </c>
      <c r="D118" s="85" t="s">
        <v>1050</v>
      </c>
      <c r="E118" s="97" t="str">
        <f>[1]Foglio3!G115</f>
        <v>Aff.diretto</v>
      </c>
      <c r="F118" s="86" t="str">
        <f>[1]Foglio3!C115</f>
        <v>SALVADOR</v>
      </c>
      <c r="G118" s="87" t="str">
        <f t="shared" si="0"/>
        <v>SALVADOR</v>
      </c>
      <c r="H118" s="82"/>
      <c r="I118" s="80"/>
      <c r="J118" s="83">
        <f>[1]Foglio3!E115</f>
        <v>4162</v>
      </c>
      <c r="K118" s="87" t="str">
        <f t="shared" ref="K118:K150" si="2">G118</f>
        <v>SALVADOR</v>
      </c>
      <c r="L118" s="78"/>
      <c r="M118" s="98"/>
    </row>
    <row r="119" spans="1:13" x14ac:dyDescent="0.25">
      <c r="A119" s="99">
        <v>42144</v>
      </c>
      <c r="B119" s="77" t="str">
        <f>[1]Foglio3!B116</f>
        <v>X9613C1D2E</v>
      </c>
      <c r="C119" s="100" t="s">
        <v>10</v>
      </c>
      <c r="D119" s="84" t="s">
        <v>1051</v>
      </c>
      <c r="E119" s="101" t="str">
        <f>[1]Foglio3!G116</f>
        <v>Aff.diretto</v>
      </c>
      <c r="F119" s="102" t="str">
        <f>[1]Foglio3!C116</f>
        <v>AGRI RAVAGNOLO</v>
      </c>
      <c r="G119" s="103" t="str">
        <f t="shared" si="0"/>
        <v>AGRI RAVAGNOLO</v>
      </c>
      <c r="H119" s="109"/>
      <c r="I119" s="105"/>
      <c r="J119" s="106">
        <f>[1]Foglio3!E116</f>
        <v>950</v>
      </c>
      <c r="K119" s="103" t="str">
        <f t="shared" si="2"/>
        <v>AGRI RAVAGNOLO</v>
      </c>
      <c r="L119" s="107"/>
      <c r="M119" s="108"/>
    </row>
    <row r="120" spans="1:13" x14ac:dyDescent="0.25">
      <c r="A120" s="95">
        <v>42145</v>
      </c>
      <c r="B120" s="77" t="str">
        <f>[1]Foglio3!B117</f>
        <v>X6E13C1D2F</v>
      </c>
      <c r="C120" s="96" t="s">
        <v>10</v>
      </c>
      <c r="D120" s="85" t="s">
        <v>1052</v>
      </c>
      <c r="E120" s="97" t="str">
        <f>[1]Foglio3!G117</f>
        <v>Aff.diretto</v>
      </c>
      <c r="F120" s="86" t="str">
        <f>[1]Foglio3!C117</f>
        <v>TAGLIARIOL</v>
      </c>
      <c r="G120" s="87" t="str">
        <f t="shared" si="0"/>
        <v>TAGLIARIOL</v>
      </c>
      <c r="H120" s="82"/>
      <c r="I120" s="80"/>
      <c r="J120" s="83">
        <f>[1]Foglio3!E117</f>
        <v>5000</v>
      </c>
      <c r="K120" s="87" t="str">
        <f t="shared" si="2"/>
        <v>TAGLIARIOL</v>
      </c>
      <c r="L120" s="78"/>
      <c r="M120" s="98"/>
    </row>
    <row r="121" spans="1:13" x14ac:dyDescent="0.25">
      <c r="A121" s="99">
        <v>42146</v>
      </c>
      <c r="B121" s="77" t="str">
        <f>[1]Foglio3!B118</f>
        <v>X4613C1D30</v>
      </c>
      <c r="C121" s="100" t="s">
        <v>10</v>
      </c>
      <c r="D121" s="84" t="s">
        <v>1053</v>
      </c>
      <c r="E121" s="101" t="str">
        <f>[1]Foglio3!G118</f>
        <v>Aff.diretto</v>
      </c>
      <c r="F121" s="102" t="str">
        <f>[1]Foglio3!C118</f>
        <v>TIPOGRAFIA SARTOR</v>
      </c>
      <c r="G121" s="103" t="str">
        <f t="shared" si="0"/>
        <v>TIPOGRAFIA SARTOR</v>
      </c>
      <c r="H121" s="109"/>
      <c r="I121" s="105"/>
      <c r="J121" s="106">
        <f>[1]Foglio3!E118</f>
        <v>1244.6500000000001</v>
      </c>
      <c r="K121" s="103" t="str">
        <f t="shared" si="2"/>
        <v>TIPOGRAFIA SARTOR</v>
      </c>
      <c r="L121" s="107"/>
      <c r="M121" s="108"/>
    </row>
    <row r="122" spans="1:13" x14ac:dyDescent="0.25">
      <c r="A122" s="95">
        <v>42152</v>
      </c>
      <c r="B122" s="77" t="str">
        <f>[1]Foglio3!B119</f>
        <v>X1E13C1D31</v>
      </c>
      <c r="C122" s="96" t="s">
        <v>10</v>
      </c>
      <c r="D122" s="85" t="s">
        <v>1054</v>
      </c>
      <c r="E122" s="97" t="str">
        <f>[1]Foglio3!G119</f>
        <v>Aff.diretto</v>
      </c>
      <c r="F122" s="86" t="str">
        <f>[1]Foglio3!C119</f>
        <v>IL GIARDINO</v>
      </c>
      <c r="G122" s="87" t="str">
        <f t="shared" si="0"/>
        <v>IL GIARDINO</v>
      </c>
      <c r="H122" s="82"/>
      <c r="I122" s="80"/>
      <c r="J122" s="83">
        <f>[1]Foglio3!E119</f>
        <v>2930</v>
      </c>
      <c r="K122" s="87" t="str">
        <f t="shared" si="2"/>
        <v>IL GIARDINO</v>
      </c>
      <c r="L122" s="78"/>
      <c r="M122" s="98"/>
    </row>
    <row r="123" spans="1:13" x14ac:dyDescent="0.25">
      <c r="A123" s="99">
        <v>42153</v>
      </c>
      <c r="B123" s="77" t="str">
        <f>[1]Foglio3!B120</f>
        <v>XF113C1D32</v>
      </c>
      <c r="C123" s="100" t="s">
        <v>10</v>
      </c>
      <c r="D123" s="84" t="s">
        <v>1055</v>
      </c>
      <c r="E123" s="101" t="str">
        <f>[1]Foglio3!G120</f>
        <v>Aff.diretto</v>
      </c>
      <c r="F123" s="102" t="str">
        <f>[1]Foglio3!C120</f>
        <v xml:space="preserve">ANTHEA </v>
      </c>
      <c r="G123" s="103" t="str">
        <f t="shared" si="0"/>
        <v xml:space="preserve">ANTHEA </v>
      </c>
      <c r="H123" s="109"/>
      <c r="I123" s="105"/>
      <c r="J123" s="106">
        <f>[1]Foglio3!E120</f>
        <v>18972</v>
      </c>
      <c r="K123" s="103" t="str">
        <f t="shared" si="2"/>
        <v xml:space="preserve">ANTHEA </v>
      </c>
      <c r="L123" s="107"/>
      <c r="M123" s="108"/>
    </row>
    <row r="124" spans="1:13" x14ac:dyDescent="0.25">
      <c r="A124" s="95">
        <v>42164</v>
      </c>
      <c r="B124" s="77" t="str">
        <f>[1]Foglio3!B121</f>
        <v>X0414CC22A</v>
      </c>
      <c r="C124" s="96" t="s">
        <v>10</v>
      </c>
      <c r="D124" s="85" t="s">
        <v>1056</v>
      </c>
      <c r="E124" s="97" t="str">
        <f>[1]Foglio3!G121</f>
        <v>Aff.diretto</v>
      </c>
      <c r="F124" s="86" t="str">
        <f>[1]Foglio3!C121</f>
        <v>BARISON</v>
      </c>
      <c r="G124" s="87" t="str">
        <f t="shared" si="0"/>
        <v>BARISON</v>
      </c>
      <c r="H124" s="82"/>
      <c r="I124" s="80"/>
      <c r="J124" s="83">
        <f>[1]Foglio3!E121</f>
        <v>559</v>
      </c>
      <c r="K124" s="87" t="str">
        <f t="shared" si="2"/>
        <v>BARISON</v>
      </c>
      <c r="L124" s="78"/>
      <c r="M124" s="98"/>
    </row>
    <row r="125" spans="1:13" x14ac:dyDescent="0.25">
      <c r="A125" s="99">
        <v>42164</v>
      </c>
      <c r="B125" s="77" t="str">
        <f>[1]Foglio3!B122</f>
        <v>XD714CC22B</v>
      </c>
      <c r="C125" s="100" t="s">
        <v>10</v>
      </c>
      <c r="D125" s="84" t="s">
        <v>2724</v>
      </c>
      <c r="E125" s="101" t="str">
        <f>[1]Foglio3!G122</f>
        <v>Aff.diretto</v>
      </c>
      <c r="F125" s="102" t="str">
        <f>[1]Foglio3!C122</f>
        <v>DIG</v>
      </c>
      <c r="G125" s="103" t="str">
        <f t="shared" si="0"/>
        <v>DIG</v>
      </c>
      <c r="H125" s="109"/>
      <c r="I125" s="105"/>
      <c r="J125" s="106">
        <f>[1]Foglio3!E122</f>
        <v>929.78</v>
      </c>
      <c r="K125" s="103" t="str">
        <f t="shared" si="2"/>
        <v>DIG</v>
      </c>
      <c r="L125" s="107"/>
      <c r="M125" s="108"/>
    </row>
    <row r="126" spans="1:13" x14ac:dyDescent="0.25">
      <c r="A126" s="95">
        <v>42164</v>
      </c>
      <c r="B126" s="77" t="str">
        <f>[1]Foglio3!B123</f>
        <v>XAF14CC22C</v>
      </c>
      <c r="C126" s="96" t="s">
        <v>10</v>
      </c>
      <c r="D126" s="85" t="s">
        <v>1057</v>
      </c>
      <c r="E126" s="97" t="str">
        <f>[1]Foglio3!G123</f>
        <v>Aff.diretto</v>
      </c>
      <c r="F126" s="86" t="str">
        <f>[1]Foglio3!C123</f>
        <v>MORO</v>
      </c>
      <c r="G126" s="87" t="str">
        <f t="shared" si="0"/>
        <v>MORO</v>
      </c>
      <c r="H126" s="82"/>
      <c r="I126" s="80"/>
      <c r="J126" s="83">
        <f>[1]Foglio3!E123</f>
        <v>196</v>
      </c>
      <c r="K126" s="87" t="str">
        <f t="shared" si="2"/>
        <v>MORO</v>
      </c>
      <c r="L126" s="78"/>
      <c r="M126" s="98"/>
    </row>
    <row r="127" spans="1:13" x14ac:dyDescent="0.25">
      <c r="A127" s="99">
        <v>42164</v>
      </c>
      <c r="B127" s="77" t="str">
        <f>[1]Foglio3!B124</f>
        <v>X8714CC22D</v>
      </c>
      <c r="C127" s="100" t="s">
        <v>10</v>
      </c>
      <c r="D127" s="84" t="s">
        <v>1058</v>
      </c>
      <c r="E127" s="101" t="str">
        <f>[1]Foglio3!G124</f>
        <v>Aff.diretto</v>
      </c>
      <c r="F127" s="102" t="str">
        <f>[1]Foglio3!C124</f>
        <v>EUROCHEM 2000</v>
      </c>
      <c r="G127" s="103" t="str">
        <f t="shared" si="0"/>
        <v>EUROCHEM 2000</v>
      </c>
      <c r="H127" s="104"/>
      <c r="I127" s="105"/>
      <c r="J127" s="106">
        <f>[1]Foglio3!E124</f>
        <v>480</v>
      </c>
      <c r="K127" s="103" t="str">
        <f t="shared" si="2"/>
        <v>EUROCHEM 2000</v>
      </c>
      <c r="L127" s="107"/>
      <c r="M127" s="108"/>
    </row>
    <row r="128" spans="1:13" x14ac:dyDescent="0.25">
      <c r="A128" s="95">
        <v>42164</v>
      </c>
      <c r="B128" s="77" t="str">
        <f>[1]Foglio3!B125</f>
        <v>X5F14CC22E</v>
      </c>
      <c r="C128" s="96" t="s">
        <v>10</v>
      </c>
      <c r="D128" s="85" t="s">
        <v>1059</v>
      </c>
      <c r="E128" s="97" t="str">
        <f>[1]Foglio3!G125</f>
        <v>Aff.diretto</v>
      </c>
      <c r="F128" s="86" t="str">
        <f>[1]Foglio3!C125</f>
        <v>GEONOVA</v>
      </c>
      <c r="G128" s="87" t="str">
        <f t="shared" si="0"/>
        <v>GEONOVA</v>
      </c>
      <c r="H128" s="82"/>
      <c r="I128" s="80"/>
      <c r="J128" s="83">
        <f>[1]Foglio3!E125</f>
        <v>2348</v>
      </c>
      <c r="K128" s="87" t="str">
        <f t="shared" si="2"/>
        <v>GEONOVA</v>
      </c>
      <c r="L128" s="78"/>
      <c r="M128" s="98"/>
    </row>
    <row r="129" spans="1:13" x14ac:dyDescent="0.25">
      <c r="A129" s="99">
        <v>42165</v>
      </c>
      <c r="B129" s="77" t="str">
        <f>[1]Foglio3!B126</f>
        <v>X3714CC22F</v>
      </c>
      <c r="C129" s="100" t="s">
        <v>10</v>
      </c>
      <c r="D129" s="84" t="s">
        <v>1060</v>
      </c>
      <c r="E129" s="101" t="str">
        <f>[1]Foglio3!G126</f>
        <v>Aff.diretto</v>
      </c>
      <c r="F129" s="102" t="str">
        <f>[1]Foglio3!C126</f>
        <v>TECNOCLEAN</v>
      </c>
      <c r="G129" s="103" t="str">
        <f t="shared" si="0"/>
        <v>TECNOCLEAN</v>
      </c>
      <c r="H129" s="104"/>
      <c r="I129" s="105"/>
      <c r="J129" s="106">
        <f>[1]Foglio3!E126</f>
        <v>296</v>
      </c>
      <c r="K129" s="103" t="str">
        <f t="shared" si="2"/>
        <v>TECNOCLEAN</v>
      </c>
      <c r="L129" s="107"/>
      <c r="M129" s="108"/>
    </row>
    <row r="130" spans="1:13" x14ac:dyDescent="0.25">
      <c r="A130" s="95">
        <v>42166</v>
      </c>
      <c r="B130" s="77" t="str">
        <f>[1]Foglio3!B127</f>
        <v>X0F14CC230</v>
      </c>
      <c r="C130" s="96" t="s">
        <v>10</v>
      </c>
      <c r="D130" s="85" t="s">
        <v>1061</v>
      </c>
      <c r="E130" s="97" t="str">
        <f>[1]Foglio3!G127</f>
        <v>Aff.diretto</v>
      </c>
      <c r="F130" s="86" t="str">
        <f>[1]Foglio3!C127</f>
        <v>FARMACIA COMUNALE Vle Grigoletti</v>
      </c>
      <c r="G130" s="87" t="str">
        <f t="shared" si="0"/>
        <v>FARMACIA COMUNALE Vle Grigoletti</v>
      </c>
      <c r="H130" s="82"/>
      <c r="I130" s="80"/>
      <c r="J130" s="83">
        <f>[1]Foglio3!E127</f>
        <v>500</v>
      </c>
      <c r="K130" s="87" t="str">
        <f t="shared" si="2"/>
        <v>FARMACIA COMUNALE Vle Grigoletti</v>
      </c>
      <c r="L130" s="78"/>
      <c r="M130" s="98"/>
    </row>
    <row r="131" spans="1:13" x14ac:dyDescent="0.25">
      <c r="A131" s="99">
        <v>42167</v>
      </c>
      <c r="B131" s="77" t="str">
        <f>[1]Foglio3!B128</f>
        <v>XE214CC231</v>
      </c>
      <c r="C131" s="100" t="s">
        <v>10</v>
      </c>
      <c r="D131" s="84" t="s">
        <v>1062</v>
      </c>
      <c r="E131" s="101" t="str">
        <f>[1]Foglio3!G128</f>
        <v>Aff.diretto</v>
      </c>
      <c r="F131" s="102" t="str">
        <f>[1]Foglio3!C128</f>
        <v>KARPOS</v>
      </c>
      <c r="G131" s="103" t="str">
        <f t="shared" si="0"/>
        <v>KARPOS</v>
      </c>
      <c r="H131" s="104"/>
      <c r="I131" s="105"/>
      <c r="J131" s="106">
        <f>[1]Foglio3!E128</f>
        <v>7590</v>
      </c>
      <c r="K131" s="103" t="str">
        <f t="shared" si="2"/>
        <v>KARPOS</v>
      </c>
      <c r="L131" s="107"/>
      <c r="M131" s="108"/>
    </row>
    <row r="132" spans="1:13" x14ac:dyDescent="0.25">
      <c r="A132" s="95">
        <v>42170</v>
      </c>
      <c r="B132" s="77" t="str">
        <f>[1]Foglio3!B129</f>
        <v>XBA14CC232</v>
      </c>
      <c r="C132" s="96" t="s">
        <v>10</v>
      </c>
      <c r="D132" s="85" t="s">
        <v>1063</v>
      </c>
      <c r="E132" s="97" t="str">
        <f>[1]Foglio3!G129</f>
        <v>Aff.diretto</v>
      </c>
      <c r="F132" s="86" t="str">
        <f>[1]Foglio3!C129</f>
        <v>HDOMICILIO</v>
      </c>
      <c r="G132" s="87" t="str">
        <f t="shared" si="0"/>
        <v>HDOMICILIO</v>
      </c>
      <c r="H132" s="82"/>
      <c r="I132" s="80"/>
      <c r="J132" s="83">
        <f>[1]Foglio3!E129</f>
        <v>5500</v>
      </c>
      <c r="K132" s="87" t="str">
        <f t="shared" si="2"/>
        <v>HDOMICILIO</v>
      </c>
      <c r="L132" s="78"/>
      <c r="M132" s="98"/>
    </row>
    <row r="133" spans="1:13" x14ac:dyDescent="0.25">
      <c r="A133" s="99">
        <v>42172</v>
      </c>
      <c r="B133" s="77" t="str">
        <f>[1]Foglio3!B130</f>
        <v>X9214CC233</v>
      </c>
      <c r="C133" s="100" t="s">
        <v>10</v>
      </c>
      <c r="D133" s="84" t="s">
        <v>1064</v>
      </c>
      <c r="E133" s="101" t="str">
        <f>[1]Foglio3!G130</f>
        <v>Aff.diretto</v>
      </c>
      <c r="F133" s="102" t="str">
        <f>[1]Foglio3!C130</f>
        <v>VIVAI TOFFOLI</v>
      </c>
      <c r="G133" s="103" t="str">
        <f t="shared" si="0"/>
        <v>VIVAI TOFFOLI</v>
      </c>
      <c r="H133" s="109"/>
      <c r="I133" s="105"/>
      <c r="J133" s="106">
        <f>[1]Foglio3!E130</f>
        <v>1875</v>
      </c>
      <c r="K133" s="103" t="str">
        <f t="shared" si="2"/>
        <v>VIVAI TOFFOLI</v>
      </c>
      <c r="L133" s="107"/>
      <c r="M133" s="108"/>
    </row>
    <row r="134" spans="1:13" x14ac:dyDescent="0.25">
      <c r="A134" s="95">
        <v>42172</v>
      </c>
      <c r="B134" s="77" t="str">
        <f>[1]Foglio3!B131</f>
        <v>X6A14CC234</v>
      </c>
      <c r="C134" s="96" t="s">
        <v>10</v>
      </c>
      <c r="D134" s="85" t="s">
        <v>1065</v>
      </c>
      <c r="E134" s="97" t="str">
        <f>[1]Foglio3!G131</f>
        <v>Aff.diretto</v>
      </c>
      <c r="F134" s="86" t="str">
        <f>[1]Foglio3!C131</f>
        <v>CORAZZA SNC</v>
      </c>
      <c r="G134" s="87" t="str">
        <f t="shared" si="0"/>
        <v>CORAZZA SNC</v>
      </c>
      <c r="H134" s="82"/>
      <c r="I134" s="80"/>
      <c r="J134" s="83">
        <f>[1]Foglio3!E131</f>
        <v>97.7</v>
      </c>
      <c r="K134" s="87" t="str">
        <f t="shared" si="2"/>
        <v>CORAZZA SNC</v>
      </c>
      <c r="L134" s="78"/>
      <c r="M134" s="98"/>
    </row>
    <row r="135" spans="1:13" x14ac:dyDescent="0.25">
      <c r="A135" s="99">
        <v>42173</v>
      </c>
      <c r="B135" s="77" t="str">
        <f>[1]Foglio3!B132</f>
        <v>X4214CC235</v>
      </c>
      <c r="C135" s="100" t="s">
        <v>10</v>
      </c>
      <c r="D135" s="84" t="s">
        <v>1066</v>
      </c>
      <c r="E135" s="101" t="str">
        <f>[1]Foglio3!G132</f>
        <v>Aff.diretto</v>
      </c>
      <c r="F135" s="102" t="str">
        <f>[1]Foglio3!C132</f>
        <v>COOP NONCELLO</v>
      </c>
      <c r="G135" s="103" t="str">
        <f t="shared" si="0"/>
        <v>COOP NONCELLO</v>
      </c>
      <c r="H135" s="109"/>
      <c r="I135" s="105"/>
      <c r="J135" s="106">
        <f>[1]Foglio3!E132</f>
        <v>1400</v>
      </c>
      <c r="K135" s="103" t="str">
        <f t="shared" si="2"/>
        <v>COOP NONCELLO</v>
      </c>
      <c r="L135" s="107"/>
      <c r="M135" s="108"/>
    </row>
    <row r="136" spans="1:13" x14ac:dyDescent="0.25">
      <c r="A136" s="95">
        <v>42173</v>
      </c>
      <c r="B136" s="77" t="str">
        <f>[1]Foglio3!B133</f>
        <v>X1A14CC236</v>
      </c>
      <c r="C136" s="96" t="s">
        <v>10</v>
      </c>
      <c r="D136" s="85" t="s">
        <v>1067</v>
      </c>
      <c r="E136" s="97" t="str">
        <f>[1]Foglio3!G133</f>
        <v>Aff.diretto</v>
      </c>
      <c r="F136" s="86" t="str">
        <f>[1]Foglio3!C133</f>
        <v>ORIZZONTI VERTICALI</v>
      </c>
      <c r="G136" s="87" t="str">
        <f t="shared" si="0"/>
        <v>ORIZZONTI VERTICALI</v>
      </c>
      <c r="H136" s="82"/>
      <c r="I136" s="80"/>
      <c r="J136" s="83">
        <f>[1]Foglio3!E133</f>
        <v>3200</v>
      </c>
      <c r="K136" s="87" t="str">
        <f t="shared" si="2"/>
        <v>ORIZZONTI VERTICALI</v>
      </c>
      <c r="L136" s="78"/>
      <c r="M136" s="98"/>
    </row>
    <row r="137" spans="1:13" x14ac:dyDescent="0.25">
      <c r="A137" s="99">
        <v>42173</v>
      </c>
      <c r="B137" s="77" t="str">
        <f>[1]Foglio3!B134</f>
        <v>XED14CC237</v>
      </c>
      <c r="C137" s="100" t="s">
        <v>10</v>
      </c>
      <c r="D137" s="84" t="s">
        <v>1068</v>
      </c>
      <c r="E137" s="101" t="str">
        <f>[1]Foglio3!G134</f>
        <v>Aff.diretto</v>
      </c>
      <c r="F137" s="102" t="str">
        <f>[1]Foglio3!C134</f>
        <v>L'ERBA DEL VICINO</v>
      </c>
      <c r="G137" s="103" t="str">
        <f t="shared" si="0"/>
        <v>L'ERBA DEL VICINO</v>
      </c>
      <c r="H137" s="109"/>
      <c r="I137" s="105"/>
      <c r="J137" s="106">
        <f>[1]Foglio3!E134</f>
        <v>1470</v>
      </c>
      <c r="K137" s="103" t="str">
        <f t="shared" si="2"/>
        <v>L'ERBA DEL VICINO</v>
      </c>
      <c r="L137" s="107"/>
      <c r="M137" s="108"/>
    </row>
    <row r="138" spans="1:13" x14ac:dyDescent="0.25">
      <c r="A138" s="95">
        <v>42174</v>
      </c>
      <c r="B138" s="77" t="str">
        <f>[1]Foglio3!B135</f>
        <v>XC514CC238</v>
      </c>
      <c r="C138" s="96" t="s">
        <v>10</v>
      </c>
      <c r="D138" s="85" t="s">
        <v>1069</v>
      </c>
      <c r="E138" s="97" t="str">
        <f>[1]Foglio3!G135</f>
        <v>Aff.diretto</v>
      </c>
      <c r="F138" s="86" t="str">
        <f>[1]Foglio3!C135</f>
        <v>IL GIARDINO</v>
      </c>
      <c r="G138" s="87" t="str">
        <f t="shared" si="0"/>
        <v>IL GIARDINO</v>
      </c>
      <c r="H138" s="82"/>
      <c r="I138" s="80"/>
      <c r="J138" s="83">
        <f>[1]Foglio3!E135</f>
        <v>2880</v>
      </c>
      <c r="K138" s="87" t="str">
        <f t="shared" si="2"/>
        <v>IL GIARDINO</v>
      </c>
      <c r="L138" s="78"/>
      <c r="M138" s="98"/>
    </row>
    <row r="139" spans="1:13" x14ac:dyDescent="0.25">
      <c r="A139" s="99">
        <v>42174</v>
      </c>
      <c r="B139" s="77" t="str">
        <f>[1]Foglio3!B136</f>
        <v>X9D14CC239</v>
      </c>
      <c r="C139" s="100" t="s">
        <v>10</v>
      </c>
      <c r="D139" s="84" t="s">
        <v>1070</v>
      </c>
      <c r="E139" s="101" t="str">
        <f>[1]Foglio3!G136</f>
        <v>Aff.diretto</v>
      </c>
      <c r="F139" s="102" t="str">
        <f>[1]Foglio3!C136</f>
        <v>PIVA FERRUCCIO SRL</v>
      </c>
      <c r="G139" s="103" t="str">
        <f t="shared" si="0"/>
        <v>PIVA FERRUCCIO SRL</v>
      </c>
      <c r="H139" s="109"/>
      <c r="I139" s="105"/>
      <c r="J139" s="106">
        <f>[1]Foglio3!E136</f>
        <v>2120</v>
      </c>
      <c r="K139" s="103" t="str">
        <f t="shared" si="2"/>
        <v>PIVA FERRUCCIO SRL</v>
      </c>
      <c r="L139" s="107"/>
      <c r="M139" s="108"/>
    </row>
    <row r="140" spans="1:13" x14ac:dyDescent="0.25">
      <c r="A140" s="95">
        <v>42174</v>
      </c>
      <c r="B140" s="77" t="str">
        <f>[1]Foglio3!B137</f>
        <v>X7514CC23A</v>
      </c>
      <c r="C140" s="96" t="s">
        <v>10</v>
      </c>
      <c r="D140" s="85" t="s">
        <v>1071</v>
      </c>
      <c r="E140" s="97" t="str">
        <f>[1]Foglio3!G137</f>
        <v>Aff.diretto</v>
      </c>
      <c r="F140" s="86" t="str">
        <f>[1]Foglio3!C137</f>
        <v>GRUPPO MEDIA TRIVENETO</v>
      </c>
      <c r="G140" s="87" t="str">
        <f t="shared" si="0"/>
        <v>GRUPPO MEDIA TRIVENETO</v>
      </c>
      <c r="H140" s="82"/>
      <c r="I140" s="80"/>
      <c r="J140" s="83">
        <f>[1]Foglio3!E137</f>
        <v>4500</v>
      </c>
      <c r="K140" s="87" t="str">
        <f t="shared" si="2"/>
        <v>GRUPPO MEDIA TRIVENETO</v>
      </c>
      <c r="L140" s="78"/>
      <c r="M140" s="98"/>
    </row>
    <row r="141" spans="1:13" x14ac:dyDescent="0.25">
      <c r="A141" s="99">
        <v>42174</v>
      </c>
      <c r="B141" s="77" t="str">
        <f>[1]Foglio3!B138</f>
        <v>X4D14CC23B</v>
      </c>
      <c r="C141" s="100" t="s">
        <v>10</v>
      </c>
      <c r="D141" s="84" t="s">
        <v>1072</v>
      </c>
      <c r="E141" s="101" t="str">
        <f>[1]Foglio3!G138</f>
        <v>Aff.diretto</v>
      </c>
      <c r="F141" s="102" t="str">
        <f>[1]Foglio3!C138</f>
        <v>SNUA</v>
      </c>
      <c r="G141" s="103" t="str">
        <f t="shared" si="0"/>
        <v>SNUA</v>
      </c>
      <c r="H141" s="109"/>
      <c r="I141" s="105"/>
      <c r="J141" s="106">
        <f>[1]Foglio3!E138</f>
        <v>33000</v>
      </c>
      <c r="K141" s="103" t="str">
        <f t="shared" si="2"/>
        <v>SNUA</v>
      </c>
      <c r="L141" s="107"/>
      <c r="M141" s="108"/>
    </row>
    <row r="142" spans="1:13" x14ac:dyDescent="0.25">
      <c r="A142" s="95">
        <v>42174</v>
      </c>
      <c r="B142" s="77" t="str">
        <f>[1]Foglio3!B139</f>
        <v>X2514CC23C</v>
      </c>
      <c r="C142" s="96" t="s">
        <v>10</v>
      </c>
      <c r="D142" s="85" t="s">
        <v>1073</v>
      </c>
      <c r="E142" s="97" t="str">
        <f>[1]Foglio3!G139</f>
        <v>Aff.diretto</v>
      </c>
      <c r="F142" s="86" t="str">
        <f>[1]Foglio3!C139</f>
        <v>G2 SERVICE SRL</v>
      </c>
      <c r="G142" s="87" t="str">
        <f t="shared" si="0"/>
        <v>G2 SERVICE SRL</v>
      </c>
      <c r="H142" s="82"/>
      <c r="I142" s="80"/>
      <c r="J142" s="83">
        <f>[1]Foglio3!E139</f>
        <v>12000</v>
      </c>
      <c r="K142" s="87" t="str">
        <f t="shared" si="2"/>
        <v>G2 SERVICE SRL</v>
      </c>
      <c r="L142" s="78"/>
      <c r="M142" s="98"/>
    </row>
    <row r="143" spans="1:13" x14ac:dyDescent="0.25">
      <c r="A143" s="99">
        <v>42174</v>
      </c>
      <c r="B143" s="77" t="str">
        <f>[1]Foglio3!B140</f>
        <v>XF814CC23D</v>
      </c>
      <c r="C143" s="100" t="s">
        <v>10</v>
      </c>
      <c r="D143" s="84" t="s">
        <v>1010</v>
      </c>
      <c r="E143" s="101" t="str">
        <f>[1]Foglio3!G140</f>
        <v>Aff.diretto</v>
      </c>
      <c r="F143" s="102" t="str">
        <f>[1]Foglio3!C140</f>
        <v>WELNA snc</v>
      </c>
      <c r="G143" s="103" t="str">
        <f t="shared" si="0"/>
        <v>WELNA snc</v>
      </c>
      <c r="H143" s="109"/>
      <c r="I143" s="105"/>
      <c r="J143" s="106">
        <f>[1]Foglio3!E140</f>
        <v>36000</v>
      </c>
      <c r="K143" s="103" t="str">
        <f t="shared" si="2"/>
        <v>WELNA snc</v>
      </c>
      <c r="L143" s="107"/>
      <c r="M143" s="108"/>
    </row>
    <row r="144" spans="1:13" x14ac:dyDescent="0.25">
      <c r="A144" s="95">
        <v>42905</v>
      </c>
      <c r="B144" s="77" t="s">
        <v>2667</v>
      </c>
      <c r="C144" s="96" t="s">
        <v>10</v>
      </c>
      <c r="D144" s="85" t="s">
        <v>2666</v>
      </c>
      <c r="E144" s="97" t="s">
        <v>150</v>
      </c>
      <c r="F144" s="86" t="s">
        <v>2668</v>
      </c>
      <c r="G144" s="87" t="s">
        <v>2668</v>
      </c>
      <c r="H144" s="82"/>
      <c r="I144" s="80"/>
      <c r="J144" s="83">
        <v>134000</v>
      </c>
      <c r="K144" s="87" t="s">
        <v>2668</v>
      </c>
      <c r="L144" s="78"/>
      <c r="M144" s="98"/>
    </row>
    <row r="145" spans="1:13" x14ac:dyDescent="0.25">
      <c r="A145" s="99">
        <v>42198</v>
      </c>
      <c r="B145" s="77" t="str">
        <f>[1]Foglio3!B141</f>
        <v>XD014CC23E</v>
      </c>
      <c r="C145" s="100" t="s">
        <v>10</v>
      </c>
      <c r="D145" s="84" t="s">
        <v>1074</v>
      </c>
      <c r="E145" s="101" t="str">
        <f>[1]Foglio3!G141</f>
        <v>Aff.diretto</v>
      </c>
      <c r="F145" s="102" t="str">
        <f>[1]Foglio3!C141</f>
        <v>ARBORTECH</v>
      </c>
      <c r="G145" s="103" t="str">
        <f t="shared" si="0"/>
        <v>ARBORTECH</v>
      </c>
      <c r="H145" s="109"/>
      <c r="I145" s="105"/>
      <c r="J145" s="106">
        <f>[1]Foglio3!E141</f>
        <v>10800</v>
      </c>
      <c r="K145" s="103" t="str">
        <f t="shared" si="2"/>
        <v>ARBORTECH</v>
      </c>
      <c r="L145" s="107"/>
      <c r="M145" s="108"/>
    </row>
    <row r="146" spans="1:13" x14ac:dyDescent="0.25">
      <c r="A146" s="95">
        <v>42179</v>
      </c>
      <c r="B146" s="77" t="str">
        <f>[1]Foglio3!B142</f>
        <v>XA814CC23F</v>
      </c>
      <c r="C146" s="96" t="s">
        <v>10</v>
      </c>
      <c r="D146" s="85" t="s">
        <v>1075</v>
      </c>
      <c r="E146" s="97" t="str">
        <f>[1]Foglio3!G142</f>
        <v>Aff.diretto</v>
      </c>
      <c r="F146" s="86" t="str">
        <f>[1]Foglio3!C142</f>
        <v>PUBLISTAR</v>
      </c>
      <c r="G146" s="87" t="str">
        <f t="shared" si="0"/>
        <v>PUBLISTAR</v>
      </c>
      <c r="H146" s="82"/>
      <c r="I146" s="80"/>
      <c r="J146" s="83">
        <f>[1]Foglio3!E142</f>
        <v>400</v>
      </c>
      <c r="K146" s="87" t="str">
        <f t="shared" si="2"/>
        <v>PUBLISTAR</v>
      </c>
      <c r="L146" s="78"/>
      <c r="M146" s="98"/>
    </row>
    <row r="147" spans="1:13" x14ac:dyDescent="0.25">
      <c r="A147" s="99">
        <v>42179</v>
      </c>
      <c r="B147" s="77" t="str">
        <f>[1]Foglio3!B143</f>
        <v>X8014CC240</v>
      </c>
      <c r="C147" s="100" t="s">
        <v>10</v>
      </c>
      <c r="D147" s="84" t="s">
        <v>1076</v>
      </c>
      <c r="E147" s="101" t="str">
        <f>[1]Foglio3!G143</f>
        <v>Aff.diretto</v>
      </c>
      <c r="F147" s="102" t="str">
        <f>[1]Foglio3!C143</f>
        <v>CINEMAZERO</v>
      </c>
      <c r="G147" s="103" t="str">
        <f t="shared" si="0"/>
        <v>CINEMAZERO</v>
      </c>
      <c r="H147" s="109"/>
      <c r="I147" s="105"/>
      <c r="J147" s="106">
        <f>[1]Foglio3!E143</f>
        <v>3800</v>
      </c>
      <c r="K147" s="103" t="str">
        <f t="shared" si="2"/>
        <v>CINEMAZERO</v>
      </c>
      <c r="L147" s="107"/>
      <c r="M147" s="108"/>
    </row>
    <row r="148" spans="1:13" x14ac:dyDescent="0.25">
      <c r="A148" s="95">
        <v>42180</v>
      </c>
      <c r="B148" s="77" t="str">
        <f>[1]Foglio3!B144</f>
        <v>X5814CC241</v>
      </c>
      <c r="C148" s="96" t="s">
        <v>10</v>
      </c>
      <c r="D148" s="85" t="s">
        <v>1077</v>
      </c>
      <c r="E148" s="97" t="str">
        <f>[1]Foglio3!G144</f>
        <v>Aff.diretto</v>
      </c>
      <c r="F148" s="86" t="str">
        <f>[1]Foglio3!C144</f>
        <v>CINEMAZERO</v>
      </c>
      <c r="G148" s="87" t="str">
        <f t="shared" si="0"/>
        <v>CINEMAZERO</v>
      </c>
      <c r="H148" s="82"/>
      <c r="I148" s="80"/>
      <c r="J148" s="83">
        <f>[1]Foglio3!E144</f>
        <v>10715</v>
      </c>
      <c r="K148" s="87" t="str">
        <f t="shared" si="2"/>
        <v>CINEMAZERO</v>
      </c>
      <c r="L148" s="78"/>
      <c r="M148" s="98"/>
    </row>
    <row r="149" spans="1:13" x14ac:dyDescent="0.25">
      <c r="A149" s="99">
        <v>42184</v>
      </c>
      <c r="B149" s="77" t="str">
        <f>[1]Foglio3!B145</f>
        <v>X3014CC242</v>
      </c>
      <c r="C149" s="100" t="s">
        <v>10</v>
      </c>
      <c r="D149" s="84" t="s">
        <v>1078</v>
      </c>
      <c r="E149" s="101" t="str">
        <f>[1]Foglio3!G145</f>
        <v>Aff.diretto</v>
      </c>
      <c r="F149" s="102" t="str">
        <f>[1]Foglio3!C145</f>
        <v>MARVER</v>
      </c>
      <c r="G149" s="103" t="str">
        <f t="shared" si="0"/>
        <v>MARVER</v>
      </c>
      <c r="H149" s="109"/>
      <c r="I149" s="105"/>
      <c r="J149" s="106">
        <f>[1]Foglio3!E145</f>
        <v>36900</v>
      </c>
      <c r="K149" s="103" t="str">
        <f t="shared" si="2"/>
        <v>MARVER</v>
      </c>
      <c r="L149" s="107"/>
      <c r="M149" s="108"/>
    </row>
    <row r="150" spans="1:13" x14ac:dyDescent="0.25">
      <c r="A150" s="95">
        <v>42184</v>
      </c>
      <c r="B150" s="77" t="str">
        <f>[1]Foglio3!B146</f>
        <v>X0814CC243</v>
      </c>
      <c r="C150" s="96" t="s">
        <v>10</v>
      </c>
      <c r="D150" s="85" t="s">
        <v>1079</v>
      </c>
      <c r="E150" s="97" t="str">
        <f>[1]Foglio3!G146</f>
        <v>Aff.diretto</v>
      </c>
      <c r="F150" s="86" t="str">
        <f>[1]Foglio3!C146</f>
        <v>MANZONI</v>
      </c>
      <c r="G150" s="87" t="str">
        <f t="shared" si="0"/>
        <v>MANZONI</v>
      </c>
      <c r="H150" s="82"/>
      <c r="I150" s="80"/>
      <c r="J150" s="83">
        <f>[1]Foglio3!E146</f>
        <v>15800</v>
      </c>
      <c r="K150" s="87" t="str">
        <f t="shared" si="2"/>
        <v>MANZONI</v>
      </c>
      <c r="L150" s="78"/>
      <c r="M150" s="98"/>
    </row>
    <row r="151" spans="1:13" x14ac:dyDescent="0.25">
      <c r="A151" s="99">
        <v>42184</v>
      </c>
      <c r="B151" s="77" t="str">
        <f>[1]Foglio3!B147</f>
        <v>XDB14CC244</v>
      </c>
      <c r="C151" s="100" t="s">
        <v>10</v>
      </c>
      <c r="D151" s="84" t="s">
        <v>1080</v>
      </c>
      <c r="E151" s="101" t="str">
        <f>[1]Foglio3!G147</f>
        <v>Aff.diretto</v>
      </c>
      <c r="F151" s="102" t="str">
        <f>[1]Foglio3!C147</f>
        <v>DIESEL PORDENONE</v>
      </c>
      <c r="G151" s="103" t="str">
        <f t="shared" ref="G151:G218" si="3">F151</f>
        <v>DIESEL PORDENONE</v>
      </c>
      <c r="H151" s="109"/>
      <c r="I151" s="105"/>
      <c r="J151" s="106">
        <f>[1]Foglio3!E147</f>
        <v>5500</v>
      </c>
      <c r="K151" s="103" t="str">
        <f t="shared" ref="K151:K183" si="4">G151</f>
        <v>DIESEL PORDENONE</v>
      </c>
      <c r="L151" s="107"/>
      <c r="M151" s="108"/>
    </row>
    <row r="152" spans="1:13" x14ac:dyDescent="0.25">
      <c r="A152" s="95">
        <v>42184</v>
      </c>
      <c r="B152" s="77" t="str">
        <f>[1]Foglio3!B148</f>
        <v>XB314CC245</v>
      </c>
      <c r="C152" s="96" t="s">
        <v>10</v>
      </c>
      <c r="D152" s="85" t="s">
        <v>1081</v>
      </c>
      <c r="E152" s="97" t="str">
        <f>[1]Foglio3!G148</f>
        <v>Aff.diretto</v>
      </c>
      <c r="F152" s="86" t="str">
        <f>[1]Foglio3!C148</f>
        <v>GEONOVA</v>
      </c>
      <c r="G152" s="87" t="str">
        <f t="shared" si="3"/>
        <v>GEONOVA</v>
      </c>
      <c r="H152" s="82"/>
      <c r="I152" s="80"/>
      <c r="J152" s="83">
        <f>[1]Foglio3!E148</f>
        <v>2780</v>
      </c>
      <c r="K152" s="87" t="str">
        <f t="shared" si="4"/>
        <v>GEONOVA</v>
      </c>
      <c r="L152" s="78"/>
      <c r="M152" s="98"/>
    </row>
    <row r="153" spans="1:13" x14ac:dyDescent="0.25">
      <c r="A153" s="99">
        <v>42187</v>
      </c>
      <c r="B153" s="77" t="str">
        <f>[1]Foglio3!B149</f>
        <v>X8B14CC246</v>
      </c>
      <c r="C153" s="100" t="s">
        <v>10</v>
      </c>
      <c r="D153" s="84" t="s">
        <v>1082</v>
      </c>
      <c r="E153" s="101" t="str">
        <f>[1]Foglio3!G149</f>
        <v>Aff.diretto</v>
      </c>
      <c r="F153" s="102" t="str">
        <f>[1]Foglio3!C149</f>
        <v>CRM</v>
      </c>
      <c r="G153" s="103" t="str">
        <f t="shared" si="3"/>
        <v>CRM</v>
      </c>
      <c r="H153" s="109"/>
      <c r="I153" s="105"/>
      <c r="J153" s="106">
        <f>[1]Foglio3!E149</f>
        <v>647</v>
      </c>
      <c r="K153" s="103" t="str">
        <f t="shared" si="4"/>
        <v>CRM</v>
      </c>
      <c r="L153" s="107"/>
      <c r="M153" s="108"/>
    </row>
    <row r="154" spans="1:13" x14ac:dyDescent="0.25">
      <c r="A154" s="95">
        <v>42187</v>
      </c>
      <c r="B154" s="77" t="str">
        <f>[1]Foglio3!B150</f>
        <v>X6314CC247</v>
      </c>
      <c r="C154" s="96" t="s">
        <v>10</v>
      </c>
      <c r="D154" s="85" t="s">
        <v>1083</v>
      </c>
      <c r="E154" s="97" t="str">
        <f>[1]Foglio3!G150</f>
        <v>Aff.diretto</v>
      </c>
      <c r="F154" s="86" t="str">
        <f>[1]Foglio3!C150</f>
        <v>CARROZZERIA PIEVE</v>
      </c>
      <c r="G154" s="87" t="str">
        <f t="shared" si="3"/>
        <v>CARROZZERIA PIEVE</v>
      </c>
      <c r="H154" s="82"/>
      <c r="I154" s="80"/>
      <c r="J154" s="83">
        <f>[1]Foglio3!E150</f>
        <v>2098.2800000000002</v>
      </c>
      <c r="K154" s="87" t="str">
        <f t="shared" si="4"/>
        <v>CARROZZERIA PIEVE</v>
      </c>
      <c r="L154" s="78"/>
      <c r="M154" s="98"/>
    </row>
    <row r="155" spans="1:13" x14ac:dyDescent="0.25">
      <c r="A155" s="99">
        <v>42187</v>
      </c>
      <c r="B155" s="77" t="str">
        <f>[1]Foglio3!B151</f>
        <v>X3B14CC248</v>
      </c>
      <c r="C155" s="100" t="s">
        <v>10</v>
      </c>
      <c r="D155" s="84" t="s">
        <v>1084</v>
      </c>
      <c r="E155" s="101" t="str">
        <f>[1]Foglio3!G151</f>
        <v>Aff.diretto</v>
      </c>
      <c r="F155" s="102" t="str">
        <f>[1]Foglio3!C151</f>
        <v>DIG</v>
      </c>
      <c r="G155" s="103" t="str">
        <f t="shared" si="3"/>
        <v>DIG</v>
      </c>
      <c r="H155" s="109"/>
      <c r="I155" s="105"/>
      <c r="J155" s="106">
        <f>[1]Foglio3!E151</f>
        <v>5000</v>
      </c>
      <c r="K155" s="103" t="str">
        <f t="shared" si="4"/>
        <v>DIG</v>
      </c>
      <c r="L155" s="107"/>
      <c r="M155" s="108"/>
    </row>
    <row r="156" spans="1:13" x14ac:dyDescent="0.25">
      <c r="A156" s="95">
        <v>42186</v>
      </c>
      <c r="B156" s="77" t="str">
        <f>[1]Foglio3!B152</f>
        <v>X1314CC249</v>
      </c>
      <c r="C156" s="96" t="s">
        <v>10</v>
      </c>
      <c r="D156" s="85" t="s">
        <v>1085</v>
      </c>
      <c r="E156" s="97" t="str">
        <f>[1]Foglio3!G152</f>
        <v>Aff.diretto</v>
      </c>
      <c r="F156" s="86" t="str">
        <f>[1]Foglio3!C152</f>
        <v>TIPOGRAFIA TRIVELLI</v>
      </c>
      <c r="G156" s="87" t="str">
        <f t="shared" si="3"/>
        <v>TIPOGRAFIA TRIVELLI</v>
      </c>
      <c r="H156" s="82"/>
      <c r="I156" s="80"/>
      <c r="J156" s="83">
        <f>[1]Foglio3!E152</f>
        <v>170</v>
      </c>
      <c r="K156" s="87" t="str">
        <f t="shared" si="4"/>
        <v>TIPOGRAFIA TRIVELLI</v>
      </c>
      <c r="L156" s="78"/>
      <c r="M156" s="98"/>
    </row>
    <row r="157" spans="1:13" x14ac:dyDescent="0.25">
      <c r="A157" s="99">
        <v>42187</v>
      </c>
      <c r="B157" s="77" t="str">
        <f>[1]Foglio3!B153</f>
        <v>XE614CC24A</v>
      </c>
      <c r="C157" s="100" t="s">
        <v>10</v>
      </c>
      <c r="D157" s="84" t="s">
        <v>1086</v>
      </c>
      <c r="E157" s="101" t="str">
        <f>[1]Foglio3!G153</f>
        <v>Aff.diretto</v>
      </c>
      <c r="F157" s="102" t="str">
        <f>[1]Foglio3!C153</f>
        <v>COFF di PALADIN</v>
      </c>
      <c r="G157" s="103" t="str">
        <f t="shared" si="3"/>
        <v>COFF di PALADIN</v>
      </c>
      <c r="H157" s="109"/>
      <c r="I157" s="105"/>
      <c r="J157" s="106">
        <f>[1]Foglio3!E153</f>
        <v>2000</v>
      </c>
      <c r="K157" s="103" t="str">
        <f t="shared" si="4"/>
        <v>COFF di PALADIN</v>
      </c>
      <c r="L157" s="107"/>
      <c r="M157" s="108"/>
    </row>
    <row r="158" spans="1:13" x14ac:dyDescent="0.25">
      <c r="A158" s="95">
        <v>42187</v>
      </c>
      <c r="B158" s="77" t="str">
        <f>[1]Foglio3!B154</f>
        <v>XBE14CC24B</v>
      </c>
      <c r="C158" s="96" t="s">
        <v>10</v>
      </c>
      <c r="D158" s="85" t="s">
        <v>1087</v>
      </c>
      <c r="E158" s="97" t="str">
        <f>[1]Foglio3!G154</f>
        <v>Aff.diretto</v>
      </c>
      <c r="F158" s="86" t="str">
        <f>[1]Foglio3!C154</f>
        <v>FABRIS</v>
      </c>
      <c r="G158" s="87" t="str">
        <f t="shared" si="3"/>
        <v>FABRIS</v>
      </c>
      <c r="H158" s="82"/>
      <c r="I158" s="80"/>
      <c r="J158" s="83">
        <f>[1]Foglio3!E154</f>
        <v>2000</v>
      </c>
      <c r="K158" s="87" t="str">
        <f t="shared" si="4"/>
        <v>FABRIS</v>
      </c>
      <c r="L158" s="78"/>
      <c r="M158" s="98"/>
    </row>
    <row r="159" spans="1:13" x14ac:dyDescent="0.25">
      <c r="A159" s="99">
        <v>42187</v>
      </c>
      <c r="B159" s="77" t="str">
        <f>[1]Foglio3!B155</f>
        <v>X9614CC24C</v>
      </c>
      <c r="C159" s="100" t="s">
        <v>10</v>
      </c>
      <c r="D159" s="84" t="s">
        <v>1088</v>
      </c>
      <c r="E159" s="101" t="str">
        <f>[1]Foglio3!G155</f>
        <v>Aff.diretto</v>
      </c>
      <c r="F159" s="102" t="str">
        <f>[1]Foglio3!C155</f>
        <v>FORMAIO GIUSEPPE</v>
      </c>
      <c r="G159" s="103" t="str">
        <f t="shared" si="3"/>
        <v>FORMAIO GIUSEPPE</v>
      </c>
      <c r="H159" s="109"/>
      <c r="I159" s="105"/>
      <c r="J159" s="106">
        <f>[1]Foglio3!E155</f>
        <v>10000</v>
      </c>
      <c r="K159" s="103" t="str">
        <f t="shared" si="4"/>
        <v>FORMAIO GIUSEPPE</v>
      </c>
      <c r="L159" s="107"/>
      <c r="M159" s="108"/>
    </row>
    <row r="160" spans="1:13" x14ac:dyDescent="0.25">
      <c r="A160" s="95">
        <v>42187</v>
      </c>
      <c r="B160" s="77" t="str">
        <f>[1]Foglio3!B156</f>
        <v>X6E14CC24D</v>
      </c>
      <c r="C160" s="96" t="s">
        <v>10</v>
      </c>
      <c r="D160" s="85" t="s">
        <v>1088</v>
      </c>
      <c r="E160" s="97" t="str">
        <f>[1]Foglio3!G156</f>
        <v>Aff.diretto</v>
      </c>
      <c r="F160" s="86" t="str">
        <f>[1]Foglio3!C156</f>
        <v>SALVADOR</v>
      </c>
      <c r="G160" s="87" t="str">
        <f t="shared" si="3"/>
        <v>SALVADOR</v>
      </c>
      <c r="H160" s="82"/>
      <c r="I160" s="80"/>
      <c r="J160" s="83">
        <f>[1]Foglio3!E156</f>
        <v>4000</v>
      </c>
      <c r="K160" s="87" t="str">
        <f t="shared" si="4"/>
        <v>SALVADOR</v>
      </c>
      <c r="L160" s="78"/>
      <c r="M160" s="98"/>
    </row>
    <row r="161" spans="1:13" x14ac:dyDescent="0.25">
      <c r="A161" s="99">
        <v>42188</v>
      </c>
      <c r="B161" s="77" t="str">
        <f>[1]Foglio3!B157</f>
        <v>X4614CC24E</v>
      </c>
      <c r="C161" s="100" t="s">
        <v>10</v>
      </c>
      <c r="D161" s="84" t="s">
        <v>1089</v>
      </c>
      <c r="E161" s="101" t="str">
        <f>[1]Foglio3!G157</f>
        <v>Aff.diretto</v>
      </c>
      <c r="F161" s="102" t="str">
        <f>[1]Foglio3!C157</f>
        <v>AUREA</v>
      </c>
      <c r="G161" s="103" t="str">
        <f t="shared" si="3"/>
        <v>AUREA</v>
      </c>
      <c r="H161" s="109"/>
      <c r="I161" s="105"/>
      <c r="J161" s="106">
        <f>[1]Foglio3!E157</f>
        <v>2500</v>
      </c>
      <c r="K161" s="103" t="str">
        <f t="shared" si="4"/>
        <v>AUREA</v>
      </c>
      <c r="L161" s="107"/>
      <c r="M161" s="108"/>
    </row>
    <row r="162" spans="1:13" x14ac:dyDescent="0.25">
      <c r="A162" s="95">
        <v>42192</v>
      </c>
      <c r="B162" s="77" t="str">
        <f>[1]Foglio3!B158</f>
        <v>X1E14CC24F</v>
      </c>
      <c r="C162" s="96" t="s">
        <v>10</v>
      </c>
      <c r="D162" s="85" t="s">
        <v>1090</v>
      </c>
      <c r="E162" s="97" t="str">
        <f>[1]Foglio3!G158</f>
        <v>Aff.diretto</v>
      </c>
      <c r="F162" s="86" t="str">
        <f>[1]Foglio3!C158</f>
        <v>COPY ART</v>
      </c>
      <c r="G162" s="87" t="str">
        <f t="shared" si="3"/>
        <v>COPY ART</v>
      </c>
      <c r="H162" s="82"/>
      <c r="I162" s="80"/>
      <c r="J162" s="83">
        <f>[1]Foglio3!E158</f>
        <v>82</v>
      </c>
      <c r="K162" s="87" t="str">
        <f t="shared" si="4"/>
        <v>COPY ART</v>
      </c>
      <c r="L162" s="78"/>
      <c r="M162" s="98"/>
    </row>
    <row r="163" spans="1:13" x14ac:dyDescent="0.25">
      <c r="A163" s="99">
        <v>42193</v>
      </c>
      <c r="B163" s="77" t="str">
        <f>[1]Foglio3!B159</f>
        <v>XF114CC250</v>
      </c>
      <c r="C163" s="100" t="s">
        <v>10</v>
      </c>
      <c r="D163" s="84" t="s">
        <v>1091</v>
      </c>
      <c r="E163" s="101" t="str">
        <f>[1]Foglio3!G159</f>
        <v>Aff.diretto</v>
      </c>
      <c r="F163" s="102" t="str">
        <f>[1]Foglio3!C159</f>
        <v>CENTRO COMPRESSORI SRL</v>
      </c>
      <c r="G163" s="103" t="str">
        <f t="shared" si="3"/>
        <v>CENTRO COMPRESSORI SRL</v>
      </c>
      <c r="H163" s="109"/>
      <c r="I163" s="105"/>
      <c r="J163" s="106">
        <f>[1]Foglio3!E159</f>
        <v>391.45</v>
      </c>
      <c r="K163" s="103" t="str">
        <f t="shared" si="4"/>
        <v>CENTRO COMPRESSORI SRL</v>
      </c>
      <c r="L163" s="107"/>
      <c r="M163" s="108"/>
    </row>
    <row r="164" spans="1:13" x14ac:dyDescent="0.25">
      <c r="A164" s="95">
        <v>42195</v>
      </c>
      <c r="B164" s="77" t="str">
        <f>[1]Foglio3!B160</f>
        <v>XC914CC251</v>
      </c>
      <c r="C164" s="96" t="s">
        <v>10</v>
      </c>
      <c r="D164" s="85" t="s">
        <v>1092</v>
      </c>
      <c r="E164" s="97" t="str">
        <f>[1]Foglio3!G160</f>
        <v>Aff.diretto</v>
      </c>
      <c r="F164" s="86" t="str">
        <f>[1]Foglio3!C160</f>
        <v>NUOVA TECNO GEST</v>
      </c>
      <c r="G164" s="87" t="str">
        <f t="shared" si="3"/>
        <v>NUOVA TECNO GEST</v>
      </c>
      <c r="H164" s="82"/>
      <c r="I164" s="80"/>
      <c r="J164" s="83">
        <f>[1]Foglio3!E160</f>
        <v>1290</v>
      </c>
      <c r="K164" s="87" t="str">
        <f t="shared" si="4"/>
        <v>NUOVA TECNO GEST</v>
      </c>
      <c r="L164" s="78"/>
      <c r="M164" s="98"/>
    </row>
    <row r="165" spans="1:13" x14ac:dyDescent="0.25">
      <c r="A165" s="99">
        <v>42195</v>
      </c>
      <c r="B165" s="77" t="str">
        <f>[1]Foglio3!B161</f>
        <v>XA114CC252</v>
      </c>
      <c r="C165" s="100" t="s">
        <v>10</v>
      </c>
      <c r="D165" s="84" t="s">
        <v>1093</v>
      </c>
      <c r="E165" s="101" t="str">
        <f>[1]Foglio3!G161</f>
        <v>Aff.diretto</v>
      </c>
      <c r="F165" s="102" t="str">
        <f>[1]Foglio3!C161</f>
        <v xml:space="preserve">FRANZEN </v>
      </c>
      <c r="G165" s="103" t="str">
        <f t="shared" si="3"/>
        <v xml:space="preserve">FRANZEN </v>
      </c>
      <c r="H165" s="109"/>
      <c r="I165" s="105"/>
      <c r="J165" s="106">
        <f>[1]Foglio3!E161</f>
        <v>40.950000000000003</v>
      </c>
      <c r="K165" s="103" t="str">
        <f t="shared" si="4"/>
        <v xml:space="preserve">FRANZEN </v>
      </c>
      <c r="L165" s="107"/>
      <c r="M165" s="108"/>
    </row>
    <row r="166" spans="1:13" x14ac:dyDescent="0.25">
      <c r="A166" s="95">
        <v>42195</v>
      </c>
      <c r="B166" s="77" t="str">
        <f>[1]Foglio3!B162</f>
        <v>X7914CC253</v>
      </c>
      <c r="C166" s="96" t="s">
        <v>10</v>
      </c>
      <c r="D166" s="85" t="s">
        <v>1094</v>
      </c>
      <c r="E166" s="97" t="str">
        <f>[1]Foglio3!G162</f>
        <v>Aff.diretto</v>
      </c>
      <c r="F166" s="86" t="str">
        <f>[1]Foglio3!C162</f>
        <v xml:space="preserve">ANTHEA </v>
      </c>
      <c r="G166" s="87" t="str">
        <f t="shared" si="3"/>
        <v xml:space="preserve">ANTHEA </v>
      </c>
      <c r="H166" s="82"/>
      <c r="I166" s="80"/>
      <c r="J166" s="83">
        <f>[1]Foglio3!E162</f>
        <v>3600</v>
      </c>
      <c r="K166" s="87" t="str">
        <f t="shared" si="4"/>
        <v xml:space="preserve">ANTHEA </v>
      </c>
      <c r="L166" s="78"/>
      <c r="M166" s="98"/>
    </row>
    <row r="167" spans="1:13" x14ac:dyDescent="0.25">
      <c r="A167" s="99">
        <v>42201</v>
      </c>
      <c r="B167" s="77" t="str">
        <f>[1]Foglio3!B163</f>
        <v>X5114CC254</v>
      </c>
      <c r="C167" s="100" t="s">
        <v>10</v>
      </c>
      <c r="D167" s="84" t="s">
        <v>1095</v>
      </c>
      <c r="E167" s="101" t="str">
        <f>[1]Foglio3!G163</f>
        <v>Aff.diretto</v>
      </c>
      <c r="F167" s="102" t="str">
        <f>[1]Foglio3!C163</f>
        <v>FAETI SRL</v>
      </c>
      <c r="G167" s="103" t="str">
        <f t="shared" si="3"/>
        <v>FAETI SRL</v>
      </c>
      <c r="H167" s="109"/>
      <c r="I167" s="105"/>
      <c r="J167" s="106">
        <f>[1]Foglio3!E163</f>
        <v>700</v>
      </c>
      <c r="K167" s="103" t="str">
        <f t="shared" si="4"/>
        <v>FAETI SRL</v>
      </c>
      <c r="L167" s="107"/>
      <c r="M167" s="108"/>
    </row>
    <row r="168" spans="1:13" x14ac:dyDescent="0.25">
      <c r="A168" s="95">
        <v>42205</v>
      </c>
      <c r="B168" s="77" t="str">
        <f>[1]Foglio3!B164</f>
        <v>X2914CC255</v>
      </c>
      <c r="C168" s="96" t="s">
        <v>10</v>
      </c>
      <c r="D168" s="85" t="s">
        <v>1010</v>
      </c>
      <c r="E168" s="97" t="str">
        <f>[1]Foglio3!G164</f>
        <v>Aff.diretto</v>
      </c>
      <c r="F168" s="86" t="str">
        <f>[1]Foglio3!C164</f>
        <v>WELNA snc</v>
      </c>
      <c r="G168" s="87" t="str">
        <f t="shared" si="3"/>
        <v>WELNA snc</v>
      </c>
      <c r="H168" s="82"/>
      <c r="I168" s="80"/>
      <c r="J168" s="83">
        <f>[1]Foglio3!E164</f>
        <v>36000</v>
      </c>
      <c r="K168" s="87" t="str">
        <f t="shared" si="4"/>
        <v>WELNA snc</v>
      </c>
      <c r="L168" s="78"/>
      <c r="M168" s="98"/>
    </row>
    <row r="169" spans="1:13" x14ac:dyDescent="0.25">
      <c r="A169" s="99">
        <v>42206</v>
      </c>
      <c r="B169" s="77" t="str">
        <f>[1]Foglio3!B165</f>
        <v>X0114CC256</v>
      </c>
      <c r="C169" s="100" t="s">
        <v>10</v>
      </c>
      <c r="D169" s="84" t="s">
        <v>1096</v>
      </c>
      <c r="E169" s="101" t="str">
        <f>[1]Foglio3!G165</f>
        <v>procedura negoziata</v>
      </c>
      <c r="F169" s="102" t="str">
        <f>[1]Foglio3!C165</f>
        <v>JCOPLASTIC SPA</v>
      </c>
      <c r="G169" s="103" t="str">
        <f t="shared" si="3"/>
        <v>JCOPLASTIC SPA</v>
      </c>
      <c r="H169" s="109"/>
      <c r="I169" s="105"/>
      <c r="J169" s="106">
        <f>[1]Foglio3!E165</f>
        <v>25692</v>
      </c>
      <c r="K169" s="103" t="str">
        <f t="shared" si="4"/>
        <v>JCOPLASTIC SPA</v>
      </c>
      <c r="L169" s="107"/>
      <c r="M169" s="108"/>
    </row>
    <row r="170" spans="1:13" x14ac:dyDescent="0.25">
      <c r="A170" s="95">
        <v>42207</v>
      </c>
      <c r="B170" s="77" t="str">
        <f>[1]Foglio3!B166</f>
        <v>XD414CC257</v>
      </c>
      <c r="C170" s="96" t="s">
        <v>10</v>
      </c>
      <c r="D170" s="85" t="s">
        <v>1097</v>
      </c>
      <c r="E170" s="97" t="str">
        <f>[1]Foglio3!G166</f>
        <v>Aff.diretto</v>
      </c>
      <c r="F170" s="86" t="str">
        <f>[1]Foglio3!C166</f>
        <v>DNV</v>
      </c>
      <c r="G170" s="87" t="str">
        <f t="shared" si="3"/>
        <v>DNV</v>
      </c>
      <c r="H170" s="82"/>
      <c r="I170" s="80"/>
      <c r="J170" s="83">
        <f>[1]Foglio3!E166</f>
        <v>12000</v>
      </c>
      <c r="K170" s="87" t="str">
        <f t="shared" si="4"/>
        <v>DNV</v>
      </c>
      <c r="L170" s="78"/>
      <c r="M170" s="98"/>
    </row>
    <row r="171" spans="1:13" x14ac:dyDescent="0.25">
      <c r="A171" s="99">
        <v>42206</v>
      </c>
      <c r="B171" s="77" t="str">
        <f>[1]Foglio3!B167</f>
        <v>XAC14CC258</v>
      </c>
      <c r="C171" s="100" t="s">
        <v>10</v>
      </c>
      <c r="D171" s="84" t="s">
        <v>1098</v>
      </c>
      <c r="E171" s="101" t="str">
        <f>[1]Foglio3!G167</f>
        <v>Aff.diretto</v>
      </c>
      <c r="F171" s="102" t="str">
        <f>[1]Foglio3!C167</f>
        <v>TS GENERAL SERVICE</v>
      </c>
      <c r="G171" s="103" t="str">
        <f t="shared" si="3"/>
        <v>TS GENERAL SERVICE</v>
      </c>
      <c r="H171" s="109"/>
      <c r="I171" s="105"/>
      <c r="J171" s="106">
        <f>[1]Foglio3!E167</f>
        <v>20288.95</v>
      </c>
      <c r="K171" s="103" t="str">
        <f t="shared" si="4"/>
        <v>TS GENERAL SERVICE</v>
      </c>
      <c r="L171" s="107"/>
      <c r="M171" s="108"/>
    </row>
    <row r="172" spans="1:13" x14ac:dyDescent="0.25">
      <c r="A172" s="95">
        <v>42209</v>
      </c>
      <c r="B172" s="77" t="str">
        <f>[1]Foglio3!B168</f>
        <v>X8414CC259</v>
      </c>
      <c r="C172" s="96" t="s">
        <v>10</v>
      </c>
      <c r="D172" s="85" t="s">
        <v>1099</v>
      </c>
      <c r="E172" s="97" t="str">
        <f>[1]Foglio3!G168</f>
        <v>Aff.diretto</v>
      </c>
      <c r="F172" s="86" t="str">
        <f>[1]Foglio3!C168</f>
        <v>OFFICINE FIANDRI</v>
      </c>
      <c r="G172" s="87" t="str">
        <f t="shared" si="3"/>
        <v>OFFICINE FIANDRI</v>
      </c>
      <c r="H172" s="82"/>
      <c r="I172" s="80"/>
      <c r="J172" s="83">
        <f>[1]Foglio3!E168</f>
        <v>1585.5</v>
      </c>
      <c r="K172" s="87" t="str">
        <f t="shared" si="4"/>
        <v>OFFICINE FIANDRI</v>
      </c>
      <c r="L172" s="78"/>
      <c r="M172" s="98"/>
    </row>
    <row r="173" spans="1:13" x14ac:dyDescent="0.25">
      <c r="A173" s="99">
        <v>42213</v>
      </c>
      <c r="B173" s="77" t="str">
        <f>[1]Foglio3!B169</f>
        <v>X5C14CC25A</v>
      </c>
      <c r="C173" s="100" t="s">
        <v>10</v>
      </c>
      <c r="D173" s="84" t="s">
        <v>1100</v>
      </c>
      <c r="E173" s="101" t="str">
        <f>[1]Foglio3!G169</f>
        <v>Aff.diretto</v>
      </c>
      <c r="F173" s="102" t="str">
        <f>[1]Foglio3!C169</f>
        <v>VIVAI TOFFOLI</v>
      </c>
      <c r="G173" s="103" t="str">
        <f t="shared" si="3"/>
        <v>VIVAI TOFFOLI</v>
      </c>
      <c r="H173" s="109"/>
      <c r="I173" s="105"/>
      <c r="J173" s="106">
        <f>[1]Foglio3!E169</f>
        <v>2755</v>
      </c>
      <c r="K173" s="103" t="str">
        <f t="shared" si="4"/>
        <v>VIVAI TOFFOLI</v>
      </c>
      <c r="L173" s="107"/>
      <c r="M173" s="108"/>
    </row>
    <row r="174" spans="1:13" x14ac:dyDescent="0.25">
      <c r="A174" s="95">
        <v>42213</v>
      </c>
      <c r="B174" s="77" t="str">
        <f>[1]Foglio3!B170</f>
        <v>X3414CC25B</v>
      </c>
      <c r="C174" s="96" t="s">
        <v>10</v>
      </c>
      <c r="D174" s="85" t="s">
        <v>1101</v>
      </c>
      <c r="E174" s="97" t="str">
        <f>[1]Foglio3!G170</f>
        <v>Aff.diretto</v>
      </c>
      <c r="F174" s="86" t="str">
        <f>[1]Foglio3!C170</f>
        <v xml:space="preserve"> COOP NONCELLO</v>
      </c>
      <c r="G174" s="87" t="str">
        <f t="shared" si="3"/>
        <v xml:space="preserve"> COOP NONCELLO</v>
      </c>
      <c r="H174" s="82"/>
      <c r="I174" s="80"/>
      <c r="J174" s="83">
        <f>[1]Foglio3!E170</f>
        <v>2100</v>
      </c>
      <c r="K174" s="87" t="str">
        <f t="shared" si="4"/>
        <v xml:space="preserve"> COOP NONCELLO</v>
      </c>
      <c r="L174" s="78"/>
      <c r="M174" s="98"/>
    </row>
    <row r="175" spans="1:13" x14ac:dyDescent="0.25">
      <c r="A175" s="99">
        <v>42216</v>
      </c>
      <c r="B175" s="77" t="str">
        <f>[1]Foglio3!B171</f>
        <v>X73159944C</v>
      </c>
      <c r="C175" s="100" t="s">
        <v>10</v>
      </c>
      <c r="D175" s="84" t="s">
        <v>1102</v>
      </c>
      <c r="E175" s="101" t="str">
        <f>[1]Foglio3!G171</f>
        <v>Aff.diretto</v>
      </c>
      <c r="F175" s="102" t="str">
        <f>[1]Foglio3!C171</f>
        <v>ASE srl</v>
      </c>
      <c r="G175" s="103" t="str">
        <f t="shared" si="3"/>
        <v>ASE srl</v>
      </c>
      <c r="H175" s="109"/>
      <c r="I175" s="105"/>
      <c r="J175" s="106">
        <f>[1]Foglio3!E171</f>
        <v>2714</v>
      </c>
      <c r="K175" s="103" t="str">
        <f t="shared" si="4"/>
        <v>ASE srl</v>
      </c>
      <c r="L175" s="107"/>
      <c r="M175" s="108"/>
    </row>
    <row r="176" spans="1:13" x14ac:dyDescent="0.25">
      <c r="A176" s="95">
        <v>42219</v>
      </c>
      <c r="B176" s="77" t="str">
        <f>[1]Foglio3!B172</f>
        <v>X4B159944D</v>
      </c>
      <c r="C176" s="96" t="s">
        <v>10</v>
      </c>
      <c r="D176" s="85" t="s">
        <v>1103</v>
      </c>
      <c r="E176" s="97" t="str">
        <f>[1]Foglio3!G172</f>
        <v>Aff.diretto</v>
      </c>
      <c r="F176" s="86" t="str">
        <f>[1]Foglio3!C172</f>
        <v>BISCONTIN FABRIZIO</v>
      </c>
      <c r="G176" s="87" t="str">
        <f t="shared" si="3"/>
        <v>BISCONTIN FABRIZIO</v>
      </c>
      <c r="H176" s="82"/>
      <c r="I176" s="80"/>
      <c r="J176" s="83">
        <f>[1]Foglio3!E172</f>
        <v>500</v>
      </c>
      <c r="K176" s="87" t="str">
        <f t="shared" si="4"/>
        <v>BISCONTIN FABRIZIO</v>
      </c>
      <c r="L176" s="78"/>
      <c r="M176" s="98"/>
    </row>
    <row r="177" spans="1:13" x14ac:dyDescent="0.25">
      <c r="A177" s="99">
        <v>42226</v>
      </c>
      <c r="B177" s="77" t="str">
        <f>[1]Foglio3!B173</f>
        <v>X23159944E</v>
      </c>
      <c r="C177" s="100" t="s">
        <v>10</v>
      </c>
      <c r="D177" s="84" t="s">
        <v>1104</v>
      </c>
      <c r="E177" s="101" t="str">
        <f>[1]Foglio3!G173</f>
        <v>Aff.diretto</v>
      </c>
      <c r="F177" s="102" t="str">
        <f>[1]Foglio3!C173</f>
        <v>ISPEF</v>
      </c>
      <c r="G177" s="103" t="str">
        <f t="shared" si="3"/>
        <v>ISPEF</v>
      </c>
      <c r="H177" s="109"/>
      <c r="I177" s="105"/>
      <c r="J177" s="106">
        <f>[1]Foglio3!E173</f>
        <v>1000</v>
      </c>
      <c r="K177" s="103" t="str">
        <f t="shared" si="4"/>
        <v>ISPEF</v>
      </c>
      <c r="L177" s="107"/>
      <c r="M177" s="108"/>
    </row>
    <row r="178" spans="1:13" x14ac:dyDescent="0.25">
      <c r="A178" s="95">
        <v>42235</v>
      </c>
      <c r="B178" s="77" t="str">
        <f>[1]Foglio3!B174</f>
        <v>XF6159944F</v>
      </c>
      <c r="C178" s="96" t="s">
        <v>10</v>
      </c>
      <c r="D178" s="85" t="s">
        <v>1105</v>
      </c>
      <c r="E178" s="97" t="str">
        <f>[1]Foglio3!G174</f>
        <v>Aff.diretto</v>
      </c>
      <c r="F178" s="86" t="str">
        <f>[1]Foglio3!C174</f>
        <v>GEONOVA</v>
      </c>
      <c r="G178" s="87" t="str">
        <f t="shared" si="3"/>
        <v>GEONOVA</v>
      </c>
      <c r="H178" s="82"/>
      <c r="I178" s="80"/>
      <c r="J178" s="83">
        <f>[1]Foglio3!E174</f>
        <v>5380</v>
      </c>
      <c r="K178" s="87" t="str">
        <f t="shared" si="4"/>
        <v>GEONOVA</v>
      </c>
      <c r="L178" s="78"/>
      <c r="M178" s="98"/>
    </row>
    <row r="179" spans="1:13" x14ac:dyDescent="0.25">
      <c r="A179" s="99">
        <v>42236</v>
      </c>
      <c r="B179" s="77" t="str">
        <f>[1]Foglio3!B175</f>
        <v>XCE1599450</v>
      </c>
      <c r="C179" s="100" t="s">
        <v>10</v>
      </c>
      <c r="D179" s="84" t="s">
        <v>1010</v>
      </c>
      <c r="E179" s="101" t="str">
        <f>[1]Foglio3!G175</f>
        <v>Aff.diretto</v>
      </c>
      <c r="F179" s="102" t="str">
        <f>[1]Foglio3!C175</f>
        <v>WELNA snc</v>
      </c>
      <c r="G179" s="103" t="str">
        <f t="shared" si="3"/>
        <v>WELNA snc</v>
      </c>
      <c r="H179" s="109"/>
      <c r="I179" s="105"/>
      <c r="J179" s="106">
        <f>[1]Foglio3!E175</f>
        <v>36000</v>
      </c>
      <c r="K179" s="103" t="str">
        <f t="shared" si="4"/>
        <v>WELNA snc</v>
      </c>
      <c r="L179" s="107"/>
      <c r="M179" s="108"/>
    </row>
    <row r="180" spans="1:13" x14ac:dyDescent="0.25">
      <c r="A180" s="95">
        <v>42242</v>
      </c>
      <c r="B180" s="77" t="str">
        <f>[1]Foglio3!B176</f>
        <v>XA61599451</v>
      </c>
      <c r="C180" s="96" t="s">
        <v>10</v>
      </c>
      <c r="D180" s="85" t="s">
        <v>1106</v>
      </c>
      <c r="E180" s="97" t="str">
        <f>[1]Foglio3!G176</f>
        <v>Aff.diretto</v>
      </c>
      <c r="F180" s="86" t="str">
        <f>[1]Foglio3!C176</f>
        <v>VIVAI TOFFOLI</v>
      </c>
      <c r="G180" s="87" t="str">
        <f t="shared" si="3"/>
        <v>VIVAI TOFFOLI</v>
      </c>
      <c r="H180" s="82"/>
      <c r="I180" s="80"/>
      <c r="J180" s="83">
        <f>[1]Foglio3!E176</f>
        <v>1615</v>
      </c>
      <c r="K180" s="87" t="str">
        <f t="shared" si="4"/>
        <v>VIVAI TOFFOLI</v>
      </c>
      <c r="L180" s="78"/>
      <c r="M180" s="98"/>
    </row>
    <row r="181" spans="1:13" x14ac:dyDescent="0.25">
      <c r="A181" s="99">
        <v>42242</v>
      </c>
      <c r="B181" s="77" t="str">
        <f>[1]Foglio3!B177</f>
        <v>X7E1599452</v>
      </c>
      <c r="C181" s="100" t="s">
        <v>10</v>
      </c>
      <c r="D181" s="84" t="s">
        <v>1107</v>
      </c>
      <c r="E181" s="101" t="str">
        <f>[1]Foglio3!G177</f>
        <v>Aff.diretto</v>
      </c>
      <c r="F181" s="102" t="str">
        <f>[1]Foglio3!C177</f>
        <v>LEOCHIMICA</v>
      </c>
      <c r="G181" s="103" t="str">
        <f t="shared" si="3"/>
        <v>LEOCHIMICA</v>
      </c>
      <c r="H181" s="109"/>
      <c r="I181" s="105"/>
      <c r="J181" s="106">
        <f>[1]Foglio3!E177</f>
        <v>307</v>
      </c>
      <c r="K181" s="103" t="str">
        <f t="shared" si="4"/>
        <v>LEOCHIMICA</v>
      </c>
      <c r="L181" s="107"/>
      <c r="M181" s="108"/>
    </row>
    <row r="182" spans="1:13" x14ac:dyDescent="0.25">
      <c r="A182" s="95">
        <v>42973</v>
      </c>
      <c r="B182" s="77" t="s">
        <v>140</v>
      </c>
      <c r="C182" s="96" t="s">
        <v>10</v>
      </c>
      <c r="D182" s="85" t="s">
        <v>1194</v>
      </c>
      <c r="E182" s="97" t="s">
        <v>141</v>
      </c>
      <c r="F182" s="86" t="s">
        <v>2579</v>
      </c>
      <c r="G182" s="87" t="s">
        <v>2580</v>
      </c>
      <c r="H182" s="82">
        <v>222582.22</v>
      </c>
      <c r="I182" s="80">
        <v>13082.61</v>
      </c>
      <c r="J182" s="83">
        <v>208776.9</v>
      </c>
      <c r="K182" s="87" t="s">
        <v>143</v>
      </c>
      <c r="L182" s="78"/>
      <c r="M182" s="98"/>
    </row>
    <row r="183" spans="1:13" x14ac:dyDescent="0.25">
      <c r="A183" s="99">
        <v>42243</v>
      </c>
      <c r="B183" s="77" t="str">
        <f>[1]Foglio3!B178</f>
        <v>X561599453</v>
      </c>
      <c r="C183" s="100" t="s">
        <v>10</v>
      </c>
      <c r="D183" s="84" t="s">
        <v>1108</v>
      </c>
      <c r="E183" s="101" t="str">
        <f>[1]Foglio3!G178</f>
        <v>Aff.diretto</v>
      </c>
      <c r="F183" s="102" t="str">
        <f>[1]Foglio3!C178</f>
        <v>CRM snc</v>
      </c>
      <c r="G183" s="103" t="str">
        <f t="shared" si="3"/>
        <v>CRM snc</v>
      </c>
      <c r="H183" s="109"/>
      <c r="I183" s="105"/>
      <c r="J183" s="106">
        <f>[1]Foglio3!E178</f>
        <v>350</v>
      </c>
      <c r="K183" s="103" t="str">
        <f t="shared" si="4"/>
        <v>CRM snc</v>
      </c>
      <c r="L183" s="107"/>
      <c r="M183" s="108"/>
    </row>
    <row r="184" spans="1:13" x14ac:dyDescent="0.25">
      <c r="A184" s="95">
        <v>42243</v>
      </c>
      <c r="B184" s="77" t="str">
        <f>[1]Foglio3!B179</f>
        <v>X2E1599454</v>
      </c>
      <c r="C184" s="96" t="s">
        <v>10</v>
      </c>
      <c r="D184" s="85" t="s">
        <v>1109</v>
      </c>
      <c r="E184" s="97" t="str">
        <f>[1]Foglio3!G179</f>
        <v>Aff.diretto</v>
      </c>
      <c r="F184" s="86" t="str">
        <f>[1]Foglio3!C179</f>
        <v>AGRI RAVAGNOLO</v>
      </c>
      <c r="G184" s="87" t="str">
        <f t="shared" si="3"/>
        <v>AGRI RAVAGNOLO</v>
      </c>
      <c r="H184" s="82"/>
      <c r="I184" s="80"/>
      <c r="J184" s="83">
        <f>[1]Foglio3!E179</f>
        <v>521.73</v>
      </c>
      <c r="K184" s="87" t="str">
        <f t="shared" ref="K184:K218" si="5">G184</f>
        <v>AGRI RAVAGNOLO</v>
      </c>
      <c r="L184" s="78"/>
      <c r="M184" s="98"/>
    </row>
    <row r="185" spans="1:13" x14ac:dyDescent="0.25">
      <c r="A185" s="99">
        <v>42243</v>
      </c>
      <c r="B185" s="77" t="str">
        <f>[1]Foglio3!B180</f>
        <v>X061599455</v>
      </c>
      <c r="C185" s="100" t="s">
        <v>10</v>
      </c>
      <c r="D185" s="84" t="s">
        <v>1110</v>
      </c>
      <c r="E185" s="101" t="str">
        <f>[1]Foglio3!G180</f>
        <v>Aff.diretto</v>
      </c>
      <c r="F185" s="102" t="str">
        <f>[1]Foglio3!C180</f>
        <v>G2 SERVICE SRL</v>
      </c>
      <c r="G185" s="103" t="str">
        <f t="shared" si="3"/>
        <v>G2 SERVICE SRL</v>
      </c>
      <c r="H185" s="109"/>
      <c r="I185" s="105"/>
      <c r="J185" s="106">
        <f>[1]Foglio3!E180</f>
        <v>6821.13</v>
      </c>
      <c r="K185" s="103" t="str">
        <f t="shared" si="5"/>
        <v>G2 SERVICE SRL</v>
      </c>
      <c r="L185" s="107"/>
      <c r="M185" s="108"/>
    </row>
    <row r="186" spans="1:13" x14ac:dyDescent="0.25">
      <c r="A186" s="95">
        <v>42254</v>
      </c>
      <c r="B186" s="77" t="str">
        <f>[1]Foglio3!B181</f>
        <v>XD91599456</v>
      </c>
      <c r="C186" s="96" t="s">
        <v>10</v>
      </c>
      <c r="D186" s="85" t="s">
        <v>1111</v>
      </c>
      <c r="E186" s="97" t="str">
        <f>[1]Foglio3!G181</f>
        <v>Aff.diretto</v>
      </c>
      <c r="F186" s="86" t="str">
        <f>[1]Foglio3!C181</f>
        <v>L'IRRIGAZIONE</v>
      </c>
      <c r="G186" s="87" t="str">
        <f t="shared" si="3"/>
        <v>L'IRRIGAZIONE</v>
      </c>
      <c r="H186" s="82"/>
      <c r="I186" s="80"/>
      <c r="J186" s="83">
        <f>[1]Foglio3!E181</f>
        <v>7000</v>
      </c>
      <c r="K186" s="87" t="str">
        <f t="shared" si="5"/>
        <v>L'IRRIGAZIONE</v>
      </c>
      <c r="L186" s="78"/>
      <c r="M186" s="98"/>
    </row>
    <row r="187" spans="1:13" x14ac:dyDescent="0.25">
      <c r="A187" s="99">
        <v>42248</v>
      </c>
      <c r="B187" s="77" t="str">
        <f>[1]Foglio3!B182</f>
        <v>XB11599457</v>
      </c>
      <c r="C187" s="100" t="s">
        <v>10</v>
      </c>
      <c r="D187" s="84" t="s">
        <v>1112</v>
      </c>
      <c r="E187" s="101" t="str">
        <f>[1]Foglio3!G182</f>
        <v>Aff.diretto</v>
      </c>
      <c r="F187" s="102" t="str">
        <f>[1]Foglio3!C182</f>
        <v>FABRICI</v>
      </c>
      <c r="G187" s="103" t="str">
        <f t="shared" si="3"/>
        <v>FABRICI</v>
      </c>
      <c r="H187" s="109"/>
      <c r="I187" s="105"/>
      <c r="J187" s="106">
        <f>[1]Foglio3!E182</f>
        <v>5000</v>
      </c>
      <c r="K187" s="103" t="str">
        <f t="shared" si="5"/>
        <v>FABRICI</v>
      </c>
      <c r="L187" s="107"/>
      <c r="M187" s="108"/>
    </row>
    <row r="188" spans="1:13" x14ac:dyDescent="0.25">
      <c r="A188" s="95">
        <v>42249</v>
      </c>
      <c r="B188" s="77" t="str">
        <f>[1]Foglio3!B183</f>
        <v>X891599458</v>
      </c>
      <c r="C188" s="96" t="s">
        <v>10</v>
      </c>
      <c r="D188" s="85" t="s">
        <v>1113</v>
      </c>
      <c r="E188" s="97" t="str">
        <f>[1]Foglio3!G183</f>
        <v>Aff.diretto</v>
      </c>
      <c r="F188" s="86" t="str">
        <f>[1]Foglio3!C183</f>
        <v>TIPOGRAFIA SARTOR</v>
      </c>
      <c r="G188" s="87" t="str">
        <f t="shared" si="3"/>
        <v>TIPOGRAFIA SARTOR</v>
      </c>
      <c r="H188" s="82"/>
      <c r="I188" s="80"/>
      <c r="J188" s="83">
        <f>[1]Foglio3!E183</f>
        <v>820</v>
      </c>
      <c r="K188" s="87" t="str">
        <f t="shared" si="5"/>
        <v>TIPOGRAFIA SARTOR</v>
      </c>
      <c r="L188" s="78"/>
      <c r="M188" s="98"/>
    </row>
    <row r="189" spans="1:13" x14ac:dyDescent="0.25">
      <c r="A189" s="99">
        <v>42249</v>
      </c>
      <c r="B189" s="77" t="str">
        <f>[1]Foglio3!B184</f>
        <v>X611599459</v>
      </c>
      <c r="C189" s="100" t="s">
        <v>10</v>
      </c>
      <c r="D189" s="84" t="s">
        <v>1114</v>
      </c>
      <c r="E189" s="101" t="str">
        <f>[1]Foglio3!G184</f>
        <v>Aff.diretto</v>
      </c>
      <c r="F189" s="102" t="str">
        <f>[1]Foglio3!C184</f>
        <v>OPERA SACRA FAMIGLIA</v>
      </c>
      <c r="G189" s="103" t="str">
        <f t="shared" si="3"/>
        <v>OPERA SACRA FAMIGLIA</v>
      </c>
      <c r="H189" s="104"/>
      <c r="I189" s="105"/>
      <c r="J189" s="106">
        <f>[1]Foglio3!E184</f>
        <v>400</v>
      </c>
      <c r="K189" s="103" t="str">
        <f t="shared" si="5"/>
        <v>OPERA SACRA FAMIGLIA</v>
      </c>
      <c r="L189" s="107"/>
      <c r="M189" s="108"/>
    </row>
    <row r="190" spans="1:13" x14ac:dyDescent="0.25">
      <c r="A190" s="95">
        <v>42249</v>
      </c>
      <c r="B190" s="77" t="str">
        <f>[1]Foglio3!B185</f>
        <v>X39159945A</v>
      </c>
      <c r="C190" s="96" t="s">
        <v>10</v>
      </c>
      <c r="D190" s="85" t="s">
        <v>1115</v>
      </c>
      <c r="E190" s="97" t="str">
        <f>[1]Foglio3!G185</f>
        <v>Aff.diretto</v>
      </c>
      <c r="F190" s="86" t="str">
        <f>[1]Foglio3!C185</f>
        <v>LADURNER</v>
      </c>
      <c r="G190" s="87" t="str">
        <f t="shared" si="3"/>
        <v>LADURNER</v>
      </c>
      <c r="H190" s="82"/>
      <c r="I190" s="80"/>
      <c r="J190" s="83">
        <f>[1]Foglio3!E185</f>
        <v>700</v>
      </c>
      <c r="K190" s="87" t="str">
        <f t="shared" si="5"/>
        <v>LADURNER</v>
      </c>
      <c r="L190" s="78"/>
      <c r="M190" s="98"/>
    </row>
    <row r="191" spans="1:13" x14ac:dyDescent="0.25">
      <c r="A191" s="99">
        <v>42249</v>
      </c>
      <c r="B191" s="77" t="str">
        <f>[1]Foglio3!B186</f>
        <v>X11159945B</v>
      </c>
      <c r="C191" s="100" t="s">
        <v>10</v>
      </c>
      <c r="D191" s="84" t="s">
        <v>1116</v>
      </c>
      <c r="E191" s="101" t="str">
        <f>[1]Foglio3!G186</f>
        <v>Aff.diretto</v>
      </c>
      <c r="F191" s="102" t="str">
        <f>[1]Foglio3!C186</f>
        <v>VILLAGGIO DEL FANCIULLO</v>
      </c>
      <c r="G191" s="103" t="str">
        <f t="shared" si="3"/>
        <v>VILLAGGIO DEL FANCIULLO</v>
      </c>
      <c r="H191" s="104"/>
      <c r="I191" s="105"/>
      <c r="J191" s="106">
        <f>[1]Foglio3!E186</f>
        <v>474</v>
      </c>
      <c r="K191" s="103" t="str">
        <f t="shared" si="5"/>
        <v>VILLAGGIO DEL FANCIULLO</v>
      </c>
      <c r="L191" s="107"/>
      <c r="M191" s="108"/>
    </row>
    <row r="192" spans="1:13" x14ac:dyDescent="0.25">
      <c r="A192" s="95">
        <v>42250</v>
      </c>
      <c r="B192" s="77" t="str">
        <f>[1]Foglio3!B187</f>
        <v>XE4159945C</v>
      </c>
      <c r="C192" s="96" t="s">
        <v>10</v>
      </c>
      <c r="D192" s="85" t="s">
        <v>1117</v>
      </c>
      <c r="E192" s="97" t="str">
        <f>[1]Foglio3!G187</f>
        <v>Aff.diretto</v>
      </c>
      <c r="F192" s="86" t="str">
        <f>[1]Foglio3!C187</f>
        <v>ENAIP</v>
      </c>
      <c r="G192" s="87" t="str">
        <f t="shared" si="3"/>
        <v>ENAIP</v>
      </c>
      <c r="H192" s="82"/>
      <c r="I192" s="80"/>
      <c r="J192" s="83">
        <f>[1]Foglio3!E187</f>
        <v>120</v>
      </c>
      <c r="K192" s="87" t="str">
        <f t="shared" si="5"/>
        <v>ENAIP</v>
      </c>
      <c r="L192" s="78"/>
      <c r="M192" s="98"/>
    </row>
    <row r="193" spans="1:13" x14ac:dyDescent="0.25">
      <c r="A193" s="99">
        <v>42254</v>
      </c>
      <c r="B193" s="77" t="str">
        <f>[1]Foglio3!B188</f>
        <v>XBC159945D</v>
      </c>
      <c r="C193" s="100" t="s">
        <v>10</v>
      </c>
      <c r="D193" s="84" t="s">
        <v>1118</v>
      </c>
      <c r="E193" s="101" t="str">
        <f>[1]Foglio3!G188</f>
        <v>Aff.diretto</v>
      </c>
      <c r="F193" s="102" t="str">
        <f>[1]Foglio3!C188</f>
        <v>AGRI RAVAGNOLO</v>
      </c>
      <c r="G193" s="103" t="str">
        <f t="shared" si="3"/>
        <v>AGRI RAVAGNOLO</v>
      </c>
      <c r="H193" s="104"/>
      <c r="I193" s="105"/>
      <c r="J193" s="106">
        <f>[1]Foglio3!E188</f>
        <v>767.1</v>
      </c>
      <c r="K193" s="103" t="str">
        <f t="shared" si="5"/>
        <v>AGRI RAVAGNOLO</v>
      </c>
      <c r="L193" s="107"/>
      <c r="M193" s="108"/>
    </row>
    <row r="194" spans="1:13" x14ac:dyDescent="0.25">
      <c r="A194" s="95">
        <v>42254</v>
      </c>
      <c r="B194" s="77" t="str">
        <f>[1]Foglio3!B189</f>
        <v>X94159945E</v>
      </c>
      <c r="C194" s="96" t="s">
        <v>10</v>
      </c>
      <c r="D194" s="85" t="s">
        <v>1119</v>
      </c>
      <c r="E194" s="97" t="str">
        <f>[1]Foglio3!G189</f>
        <v>Aff.diretto</v>
      </c>
      <c r="F194" s="86" t="str">
        <f>[1]Foglio3!C189</f>
        <v>DIG</v>
      </c>
      <c r="G194" s="87" t="str">
        <f t="shared" si="3"/>
        <v>DIG</v>
      </c>
      <c r="H194" s="82"/>
      <c r="I194" s="80"/>
      <c r="J194" s="83">
        <f>[1]Foglio3!E189</f>
        <v>1464</v>
      </c>
      <c r="K194" s="87" t="str">
        <f t="shared" si="5"/>
        <v>DIG</v>
      </c>
      <c r="L194" s="78"/>
      <c r="M194" s="98"/>
    </row>
    <row r="195" spans="1:13" x14ac:dyDescent="0.25">
      <c r="A195" s="99">
        <v>42256</v>
      </c>
      <c r="B195" s="77" t="str">
        <f>[1]Foglio3!B190</f>
        <v>X6C159945F</v>
      </c>
      <c r="C195" s="100" t="s">
        <v>10</v>
      </c>
      <c r="D195" s="84" t="s">
        <v>1120</v>
      </c>
      <c r="E195" s="101" t="str">
        <f>[1]Foglio3!G190</f>
        <v>Aff.diretto</v>
      </c>
      <c r="F195" s="102" t="str">
        <f>[1]Foglio3!C190</f>
        <v>ADROMA-NEXIVE</v>
      </c>
      <c r="G195" s="103" t="str">
        <f t="shared" si="3"/>
        <v>ADROMA-NEXIVE</v>
      </c>
      <c r="H195" s="109"/>
      <c r="I195" s="105"/>
      <c r="J195" s="106">
        <f>[1]Foglio3!E190</f>
        <v>190</v>
      </c>
      <c r="K195" s="103" t="str">
        <f t="shared" si="5"/>
        <v>ADROMA-NEXIVE</v>
      </c>
      <c r="L195" s="107"/>
      <c r="M195" s="108"/>
    </row>
    <row r="196" spans="1:13" x14ac:dyDescent="0.25">
      <c r="A196" s="95">
        <v>42258</v>
      </c>
      <c r="B196" s="77" t="str">
        <f>[1]Foglio3!B191</f>
        <v>X441599460</v>
      </c>
      <c r="C196" s="96" t="s">
        <v>10</v>
      </c>
      <c r="D196" s="85" t="s">
        <v>1121</v>
      </c>
      <c r="E196" s="97" t="str">
        <f>[1]Foglio3!G191</f>
        <v>Aff.diretto</v>
      </c>
      <c r="F196" s="86" t="str">
        <f>[1]Foglio3!C191</f>
        <v>ROMAR snc</v>
      </c>
      <c r="G196" s="87" t="str">
        <f t="shared" si="3"/>
        <v>ROMAR snc</v>
      </c>
      <c r="H196" s="82"/>
      <c r="I196" s="80"/>
      <c r="J196" s="83">
        <f>[1]Foglio3!E191</f>
        <v>8400</v>
      </c>
      <c r="K196" s="87" t="str">
        <f t="shared" si="5"/>
        <v>ROMAR snc</v>
      </c>
      <c r="L196" s="78"/>
      <c r="M196" s="98"/>
    </row>
    <row r="197" spans="1:13" x14ac:dyDescent="0.25">
      <c r="A197" s="99">
        <v>42263</v>
      </c>
      <c r="B197" s="77" t="str">
        <f>[1]Foglio3!B192</f>
        <v>X1C1599461</v>
      </c>
      <c r="C197" s="100" t="s">
        <v>10</v>
      </c>
      <c r="D197" s="84" t="s">
        <v>1122</v>
      </c>
      <c r="E197" s="101" t="str">
        <f>[1]Foglio3!G192</f>
        <v>procedura negoziata</v>
      </c>
      <c r="F197" s="102" t="str">
        <f>[1]Foglio3!C192</f>
        <v>GRAFICHE SCARPIS</v>
      </c>
      <c r="G197" s="103" t="str">
        <f t="shared" si="3"/>
        <v>GRAFICHE SCARPIS</v>
      </c>
      <c r="H197" s="109"/>
      <c r="I197" s="105"/>
      <c r="J197" s="106">
        <f>[1]Foglio3!E192</f>
        <v>510</v>
      </c>
      <c r="K197" s="103" t="str">
        <f t="shared" si="5"/>
        <v>GRAFICHE SCARPIS</v>
      </c>
      <c r="L197" s="107"/>
      <c r="M197" s="108"/>
    </row>
    <row r="198" spans="1:13" x14ac:dyDescent="0.25">
      <c r="A198" s="95">
        <v>42263</v>
      </c>
      <c r="B198" s="77" t="str">
        <f>[1]Foglio3!B193</f>
        <v>XEF1599462</v>
      </c>
      <c r="C198" s="96" t="s">
        <v>10</v>
      </c>
      <c r="D198" s="85" t="s">
        <v>1123</v>
      </c>
      <c r="E198" s="97" t="str">
        <f>[1]Foglio3!G193</f>
        <v>Aff.diretto</v>
      </c>
      <c r="F198" s="86" t="str">
        <f>[1]Foglio3!C193</f>
        <v>LEOCHIMICA</v>
      </c>
      <c r="G198" s="87" t="str">
        <f t="shared" si="3"/>
        <v>LEOCHIMICA</v>
      </c>
      <c r="H198" s="82"/>
      <c r="I198" s="80"/>
      <c r="J198" s="83">
        <f>[1]Foglio3!E193</f>
        <v>940</v>
      </c>
      <c r="K198" s="87" t="str">
        <f t="shared" si="5"/>
        <v>LEOCHIMICA</v>
      </c>
      <c r="L198" s="78"/>
      <c r="M198" s="98"/>
    </row>
    <row r="199" spans="1:13" x14ac:dyDescent="0.25">
      <c r="A199" s="99">
        <v>42263</v>
      </c>
      <c r="B199" s="77" t="str">
        <f>[1]Foglio3!B194</f>
        <v>XC71599463</v>
      </c>
      <c r="C199" s="100" t="s">
        <v>10</v>
      </c>
      <c r="D199" s="84" t="s">
        <v>1124</v>
      </c>
      <c r="E199" s="101" t="str">
        <f>[1]Foglio3!G194</f>
        <v>Aff.diretto</v>
      </c>
      <c r="F199" s="102" t="str">
        <f>[1]Foglio3!C194</f>
        <v>FRIULANA COSTRUZIONI</v>
      </c>
      <c r="G199" s="103" t="str">
        <f t="shared" si="3"/>
        <v>FRIULANA COSTRUZIONI</v>
      </c>
      <c r="H199" s="109"/>
      <c r="I199" s="105"/>
      <c r="J199" s="106">
        <f>[1]Foglio3!E194</f>
        <v>2500</v>
      </c>
      <c r="K199" s="103" t="str">
        <f t="shared" si="5"/>
        <v>FRIULANA COSTRUZIONI</v>
      </c>
      <c r="L199" s="107"/>
      <c r="M199" s="108"/>
    </row>
    <row r="200" spans="1:13" x14ac:dyDescent="0.25">
      <c r="A200" s="95">
        <v>42994</v>
      </c>
      <c r="B200" s="77" t="s">
        <v>145</v>
      </c>
      <c r="C200" s="96" t="s">
        <v>10</v>
      </c>
      <c r="D200" s="85" t="s">
        <v>1195</v>
      </c>
      <c r="E200" s="97" t="s">
        <v>141</v>
      </c>
      <c r="F200" s="86" t="s">
        <v>2581</v>
      </c>
      <c r="G200" s="87" t="s">
        <v>2582</v>
      </c>
      <c r="H200" s="82">
        <v>917820.74</v>
      </c>
      <c r="I200" s="80">
        <v>44738.32</v>
      </c>
      <c r="J200" s="83">
        <v>862333.04</v>
      </c>
      <c r="K200" s="87" t="s">
        <v>2585</v>
      </c>
      <c r="L200" s="78"/>
      <c r="M200" s="98"/>
    </row>
    <row r="201" spans="1:13" x14ac:dyDescent="0.25">
      <c r="A201" s="99">
        <v>42994</v>
      </c>
      <c r="B201" s="77" t="s">
        <v>146</v>
      </c>
      <c r="C201" s="100" t="s">
        <v>10</v>
      </c>
      <c r="D201" s="84" t="s">
        <v>147</v>
      </c>
      <c r="E201" s="101" t="s">
        <v>141</v>
      </c>
      <c r="F201" s="102" t="s">
        <v>2583</v>
      </c>
      <c r="G201" s="103" t="s">
        <v>2584</v>
      </c>
      <c r="H201" s="109">
        <v>927248.01</v>
      </c>
      <c r="I201" s="105">
        <v>29070.48</v>
      </c>
      <c r="J201" s="106">
        <v>832623.61</v>
      </c>
      <c r="K201" s="103" t="s">
        <v>148</v>
      </c>
      <c r="L201" s="107"/>
      <c r="M201" s="108"/>
    </row>
    <row r="202" spans="1:13" x14ac:dyDescent="0.25">
      <c r="A202" s="95">
        <v>42265</v>
      </c>
      <c r="B202" s="77" t="str">
        <f>[1]Foglio3!B195</f>
        <v>X9F1599464</v>
      </c>
      <c r="C202" s="96" t="s">
        <v>10</v>
      </c>
      <c r="D202" s="85" t="s">
        <v>1125</v>
      </c>
      <c r="E202" s="97" t="str">
        <f>[1]Foglio3!G195</f>
        <v>Aff.diretto</v>
      </c>
      <c r="F202" s="86" t="str">
        <f>[1]Foglio3!C195</f>
        <v>BISCONTIN  MARCON SNC</v>
      </c>
      <c r="G202" s="87" t="str">
        <f t="shared" si="3"/>
        <v>BISCONTIN  MARCON SNC</v>
      </c>
      <c r="H202" s="82"/>
      <c r="I202" s="80"/>
      <c r="J202" s="83">
        <f>[1]Foglio3!E195</f>
        <v>200</v>
      </c>
      <c r="K202" s="87" t="str">
        <f t="shared" si="5"/>
        <v>BISCONTIN  MARCON SNC</v>
      </c>
      <c r="L202" s="78"/>
      <c r="M202" s="98"/>
    </row>
    <row r="203" spans="1:13" x14ac:dyDescent="0.25">
      <c r="A203" s="99">
        <v>42269</v>
      </c>
      <c r="B203" s="77" t="str">
        <f>[1]Foglio3!B196</f>
        <v>X771599465</v>
      </c>
      <c r="C203" s="100" t="s">
        <v>10</v>
      </c>
      <c r="D203" s="84" t="s">
        <v>1126</v>
      </c>
      <c r="E203" s="101" t="str">
        <f>[1]Foglio3!G196</f>
        <v>Aff.diretto</v>
      </c>
      <c r="F203" s="102" t="str">
        <f>[1]Foglio3!C196</f>
        <v>VIVAI TOFFOLI</v>
      </c>
      <c r="G203" s="103" t="str">
        <f t="shared" si="3"/>
        <v>VIVAI TOFFOLI</v>
      </c>
      <c r="H203" s="109"/>
      <c r="I203" s="105"/>
      <c r="J203" s="106">
        <f>[1]Foglio3!E196</f>
        <v>3000</v>
      </c>
      <c r="K203" s="103" t="str">
        <f t="shared" si="5"/>
        <v>VIVAI TOFFOLI</v>
      </c>
      <c r="L203" s="107"/>
      <c r="M203" s="108"/>
    </row>
    <row r="204" spans="1:13" x14ac:dyDescent="0.25">
      <c r="A204" s="95">
        <v>42270</v>
      </c>
      <c r="B204" s="77" t="str">
        <f>[1]Foglio3!B197</f>
        <v>X4F1599466</v>
      </c>
      <c r="C204" s="96" t="s">
        <v>10</v>
      </c>
      <c r="D204" s="85" t="s">
        <v>1127</v>
      </c>
      <c r="E204" s="97" t="str">
        <f>[1]Foglio3!G197</f>
        <v>Aff.diretto</v>
      </c>
      <c r="F204" s="86" t="str">
        <f>[1]Foglio3!C197</f>
        <v>CORISAC</v>
      </c>
      <c r="G204" s="87" t="str">
        <f t="shared" si="3"/>
        <v>CORISAC</v>
      </c>
      <c r="H204" s="82"/>
      <c r="I204" s="80"/>
      <c r="J204" s="83">
        <f>[1]Foglio3!E197</f>
        <v>160</v>
      </c>
      <c r="K204" s="87" t="str">
        <f t="shared" si="5"/>
        <v>CORISAC</v>
      </c>
      <c r="L204" s="78"/>
      <c r="M204" s="98"/>
    </row>
    <row r="205" spans="1:13" x14ac:dyDescent="0.25">
      <c r="A205" s="99">
        <v>42270</v>
      </c>
      <c r="B205" s="77" t="str">
        <f>[1]Foglio3!B198</f>
        <v>X271599467</v>
      </c>
      <c r="C205" s="100" t="s">
        <v>10</v>
      </c>
      <c r="D205" s="84" t="s">
        <v>1128</v>
      </c>
      <c r="E205" s="101" t="str">
        <f>[1]Foglio3!G198</f>
        <v>Aff.diretto</v>
      </c>
      <c r="F205" s="102" t="str">
        <f>[1]Foglio3!C198</f>
        <v>FANTAMBIENTE</v>
      </c>
      <c r="G205" s="103" t="str">
        <f t="shared" si="3"/>
        <v>FANTAMBIENTE</v>
      </c>
      <c r="H205" s="109"/>
      <c r="I205" s="105"/>
      <c r="J205" s="106">
        <f>[1]Foglio3!E198</f>
        <v>3260</v>
      </c>
      <c r="K205" s="103" t="str">
        <f t="shared" si="5"/>
        <v>FANTAMBIENTE</v>
      </c>
      <c r="L205" s="107"/>
      <c r="M205" s="108"/>
    </row>
    <row r="206" spans="1:13" x14ac:dyDescent="0.25">
      <c r="A206" s="95">
        <v>42270</v>
      </c>
      <c r="B206" s="77" t="str">
        <f>[1]Foglio3!B199</f>
        <v xml:space="preserve">  XFA1599468  </v>
      </c>
      <c r="C206" s="96" t="s">
        <v>10</v>
      </c>
      <c r="D206" s="85" t="s">
        <v>1010</v>
      </c>
      <c r="E206" s="97" t="str">
        <f>[1]Foglio3!G199</f>
        <v>Aff.diretto</v>
      </c>
      <c r="F206" s="86" t="str">
        <f>[1]Foglio3!C199</f>
        <v>WELNA snc</v>
      </c>
      <c r="G206" s="87" t="str">
        <f t="shared" si="3"/>
        <v>WELNA snc</v>
      </c>
      <c r="H206" s="82"/>
      <c r="I206" s="80"/>
      <c r="J206" s="83">
        <f>[1]Foglio3!E199</f>
        <v>36000</v>
      </c>
      <c r="K206" s="87" t="str">
        <f t="shared" si="5"/>
        <v>WELNA snc</v>
      </c>
      <c r="L206" s="78"/>
      <c r="M206" s="98"/>
    </row>
    <row r="207" spans="1:13" x14ac:dyDescent="0.25">
      <c r="A207" s="99">
        <v>42270</v>
      </c>
      <c r="B207" s="77" t="str">
        <f>[1]Foglio3!B200</f>
        <v xml:space="preserve"> XD21599469 </v>
      </c>
      <c r="C207" s="100" t="s">
        <v>10</v>
      </c>
      <c r="D207" s="84" t="s">
        <v>1129</v>
      </c>
      <c r="E207" s="101" t="str">
        <f>[1]Foglio3!G200</f>
        <v>Aff.diretto</v>
      </c>
      <c r="F207" s="102" t="str">
        <f>[1]Foglio3!C200</f>
        <v>ALTUR SPA</v>
      </c>
      <c r="G207" s="103" t="str">
        <f t="shared" si="3"/>
        <v>ALTUR SPA</v>
      </c>
      <c r="H207" s="109"/>
      <c r="I207" s="105"/>
      <c r="J207" s="106">
        <f>[1]Foglio3!E200</f>
        <v>3000</v>
      </c>
      <c r="K207" s="103" t="str">
        <f t="shared" si="5"/>
        <v>ALTUR SPA</v>
      </c>
      <c r="L207" s="107"/>
      <c r="M207" s="108"/>
    </row>
    <row r="208" spans="1:13" x14ac:dyDescent="0.25">
      <c r="A208" s="95">
        <v>42270</v>
      </c>
      <c r="B208" s="77" t="str">
        <f>[1]Foglio3!B201</f>
        <v>XAA159946A</v>
      </c>
      <c r="C208" s="96" t="s">
        <v>10</v>
      </c>
      <c r="D208" s="85" t="s">
        <v>1130</v>
      </c>
      <c r="E208" s="97" t="str">
        <f>[1]Foglio3!G201</f>
        <v>Aff.diretto</v>
      </c>
      <c r="F208" s="86" t="str">
        <f>[1]Foglio3!C201</f>
        <v>SME</v>
      </c>
      <c r="G208" s="87" t="str">
        <f t="shared" si="3"/>
        <v>SME</v>
      </c>
      <c r="H208" s="82"/>
      <c r="I208" s="80"/>
      <c r="J208" s="83">
        <f>[1]Foglio3!E201</f>
        <v>1000</v>
      </c>
      <c r="K208" s="87" t="str">
        <f t="shared" si="5"/>
        <v>SME</v>
      </c>
      <c r="L208" s="78"/>
      <c r="M208" s="98"/>
    </row>
    <row r="209" spans="1:13" x14ac:dyDescent="0.25">
      <c r="A209" s="99">
        <v>42270</v>
      </c>
      <c r="B209" s="77" t="str">
        <f>[1]Foglio3!B202</f>
        <v xml:space="preserve">X82159946B </v>
      </c>
      <c r="C209" s="100" t="s">
        <v>10</v>
      </c>
      <c r="D209" s="84" t="s">
        <v>1131</v>
      </c>
      <c r="E209" s="101" t="str">
        <f>[1]Foglio3!G202</f>
        <v>Aff.diretto</v>
      </c>
      <c r="F209" s="102" t="str">
        <f>[1]Foglio3!C202</f>
        <v>FRIULELETTRA</v>
      </c>
      <c r="G209" s="103" t="str">
        <f t="shared" si="3"/>
        <v>FRIULELETTRA</v>
      </c>
      <c r="H209" s="109"/>
      <c r="I209" s="105"/>
      <c r="J209" s="106">
        <f>[1]Foglio3!E202</f>
        <v>5750</v>
      </c>
      <c r="K209" s="103" t="str">
        <f t="shared" si="5"/>
        <v>FRIULELETTRA</v>
      </c>
      <c r="L209" s="107"/>
      <c r="M209" s="108"/>
    </row>
    <row r="210" spans="1:13" x14ac:dyDescent="0.25">
      <c r="A210" s="95">
        <v>42271</v>
      </c>
      <c r="B210" s="77" t="str">
        <f>[1]Foglio3!B203</f>
        <v xml:space="preserve"> X5A159946C </v>
      </c>
      <c r="C210" s="96" t="s">
        <v>10</v>
      </c>
      <c r="D210" s="85" t="s">
        <v>1132</v>
      </c>
      <c r="E210" s="97" t="str">
        <f>[1]Foglio3!G203</f>
        <v>Aff.diretto</v>
      </c>
      <c r="F210" s="86" t="str">
        <f>[1]Foglio3!C203</f>
        <v>MUZZIN</v>
      </c>
      <c r="G210" s="87" t="str">
        <f t="shared" si="3"/>
        <v>MUZZIN</v>
      </c>
      <c r="H210" s="82"/>
      <c r="I210" s="80"/>
      <c r="J210" s="83">
        <f>[1]Foglio3!E203</f>
        <v>30000</v>
      </c>
      <c r="K210" s="87" t="str">
        <f t="shared" si="5"/>
        <v>MUZZIN</v>
      </c>
      <c r="L210" s="78"/>
      <c r="M210" s="98"/>
    </row>
    <row r="211" spans="1:13" x14ac:dyDescent="0.25">
      <c r="A211" s="99">
        <v>42271</v>
      </c>
      <c r="B211" s="77" t="str">
        <f>[1]Foglio3!B204</f>
        <v xml:space="preserve">X32159946D </v>
      </c>
      <c r="C211" s="100" t="s">
        <v>10</v>
      </c>
      <c r="D211" s="84" t="s">
        <v>1133</v>
      </c>
      <c r="E211" s="101" t="str">
        <f>[1]Foglio3!G204</f>
        <v>Aff.diretto</v>
      </c>
      <c r="F211" s="102" t="str">
        <f>[1]Foglio3!C204</f>
        <v>PUNTO CONTABILE</v>
      </c>
      <c r="G211" s="103" t="str">
        <f t="shared" si="3"/>
        <v>PUNTO CONTABILE</v>
      </c>
      <c r="H211" s="109"/>
      <c r="I211" s="105"/>
      <c r="J211" s="106">
        <f>[1]Foglio3!E204</f>
        <v>325.08999999999997</v>
      </c>
      <c r="K211" s="103" t="str">
        <f t="shared" si="5"/>
        <v>PUNTO CONTABILE</v>
      </c>
      <c r="L211" s="107"/>
      <c r="M211" s="108"/>
    </row>
    <row r="212" spans="1:13" x14ac:dyDescent="0.25">
      <c r="A212" s="95">
        <v>42271</v>
      </c>
      <c r="B212" s="77" t="str">
        <f>[1]Foglio3!B205</f>
        <v xml:space="preserve"> X0A159946E  </v>
      </c>
      <c r="C212" s="96" t="s">
        <v>10</v>
      </c>
      <c r="D212" s="85" t="s">
        <v>1134</v>
      </c>
      <c r="E212" s="97" t="str">
        <f>[1]Foglio3!G205</f>
        <v>Aff.diretto</v>
      </c>
      <c r="F212" s="86" t="str">
        <f>[1]Foglio3!C205</f>
        <v>UNINDUSTRIA</v>
      </c>
      <c r="G212" s="87" t="str">
        <f t="shared" si="3"/>
        <v>UNINDUSTRIA</v>
      </c>
      <c r="H212" s="82"/>
      <c r="I212" s="80"/>
      <c r="J212" s="83">
        <f>[1]Foglio3!E205</f>
        <v>1100</v>
      </c>
      <c r="K212" s="87" t="str">
        <f t="shared" si="5"/>
        <v>UNINDUSTRIA</v>
      </c>
      <c r="L212" s="78"/>
      <c r="M212" s="98"/>
    </row>
    <row r="213" spans="1:13" x14ac:dyDescent="0.25">
      <c r="A213" s="99">
        <v>42271</v>
      </c>
      <c r="B213" s="77" t="str">
        <f>[1]Foglio3!B206</f>
        <v xml:space="preserve">XDD159946F  </v>
      </c>
      <c r="C213" s="100" t="s">
        <v>10</v>
      </c>
      <c r="D213" s="84" t="s">
        <v>1135</v>
      </c>
      <c r="E213" s="101" t="str">
        <f>[1]Foglio3!G206</f>
        <v>Aff.diretto</v>
      </c>
      <c r="F213" s="102" t="str">
        <f>[1]Foglio3!C206</f>
        <v>UNIPART</v>
      </c>
      <c r="G213" s="103" t="str">
        <f t="shared" si="3"/>
        <v>UNIPART</v>
      </c>
      <c r="H213" s="109"/>
      <c r="I213" s="105"/>
      <c r="J213" s="106">
        <f>[1]Foglio3!E206</f>
        <v>2206.84</v>
      </c>
      <c r="K213" s="103" t="str">
        <f t="shared" si="5"/>
        <v>UNIPART</v>
      </c>
      <c r="L213" s="107"/>
      <c r="M213" s="108"/>
    </row>
    <row r="214" spans="1:13" x14ac:dyDescent="0.25">
      <c r="A214" s="95">
        <v>42271</v>
      </c>
      <c r="B214" s="77" t="str">
        <f>[1]Foglio3!B207</f>
        <v xml:space="preserve">XB51599470 </v>
      </c>
      <c r="C214" s="96" t="s">
        <v>10</v>
      </c>
      <c r="D214" s="85" t="s">
        <v>1136</v>
      </c>
      <c r="E214" s="97" t="str">
        <f>[1]Foglio3!G207</f>
        <v>Aff.diretto</v>
      </c>
      <c r="F214" s="86" t="str">
        <f>[1]Foglio3!C207</f>
        <v>SNUA</v>
      </c>
      <c r="G214" s="87" t="str">
        <f t="shared" si="3"/>
        <v>SNUA</v>
      </c>
      <c r="H214" s="82"/>
      <c r="I214" s="80"/>
      <c r="J214" s="83">
        <f>[1]Foglio3!E207</f>
        <v>2500</v>
      </c>
      <c r="K214" s="87" t="str">
        <f t="shared" si="5"/>
        <v>SNUA</v>
      </c>
      <c r="L214" s="78"/>
      <c r="M214" s="98"/>
    </row>
    <row r="215" spans="1:13" x14ac:dyDescent="0.25">
      <c r="A215" s="99">
        <v>42277</v>
      </c>
      <c r="B215" s="77" t="str">
        <f>[1]Foglio3!B208</f>
        <v>XBD1599471</v>
      </c>
      <c r="C215" s="100" t="s">
        <v>10</v>
      </c>
      <c r="D215" s="84" t="s">
        <v>1137</v>
      </c>
      <c r="E215" s="101" t="str">
        <f>[1]Foglio3!G208</f>
        <v>Aff.diretto</v>
      </c>
      <c r="F215" s="102" t="str">
        <f>[1]Foglio3!C208</f>
        <v>De Luca Servizi Ambiente</v>
      </c>
      <c r="G215" s="103" t="str">
        <f t="shared" si="3"/>
        <v>De Luca Servizi Ambiente</v>
      </c>
      <c r="H215" s="109"/>
      <c r="I215" s="105"/>
      <c r="J215" s="106">
        <f>[1]Foglio3!E208</f>
        <v>1500</v>
      </c>
      <c r="K215" s="103" t="str">
        <f t="shared" si="5"/>
        <v>De Luca Servizi Ambiente</v>
      </c>
      <c r="L215" s="107"/>
      <c r="M215" s="108"/>
    </row>
    <row r="216" spans="1:13" x14ac:dyDescent="0.25">
      <c r="A216" s="95">
        <v>43008</v>
      </c>
      <c r="B216" s="77">
        <v>6412877981</v>
      </c>
      <c r="C216" s="96" t="s">
        <v>10</v>
      </c>
      <c r="D216" s="85" t="s">
        <v>2661</v>
      </c>
      <c r="E216" s="97" t="s">
        <v>141</v>
      </c>
      <c r="F216" s="86" t="s">
        <v>2662</v>
      </c>
      <c r="G216" s="87" t="s">
        <v>2663</v>
      </c>
      <c r="H216" s="82">
        <v>206216.35</v>
      </c>
      <c r="I216" s="80">
        <v>6465.16</v>
      </c>
      <c r="J216" s="83">
        <v>150744.15</v>
      </c>
      <c r="K216" s="87" t="s">
        <v>597</v>
      </c>
      <c r="L216" s="78"/>
      <c r="M216" s="98"/>
    </row>
    <row r="217" spans="1:13" x14ac:dyDescent="0.25">
      <c r="A217" s="99">
        <v>42279</v>
      </c>
      <c r="B217" s="77" t="str">
        <f>[1]Foglio3!B209</f>
        <v>X651599472</v>
      </c>
      <c r="C217" s="100" t="s">
        <v>10</v>
      </c>
      <c r="D217" s="84" t="s">
        <v>1138</v>
      </c>
      <c r="E217" s="101" t="str">
        <f>[1]Foglio3!G209</f>
        <v>Aff.diretto</v>
      </c>
      <c r="F217" s="102" t="str">
        <f>[1]Foglio3!C209</f>
        <v>KARPOS</v>
      </c>
      <c r="G217" s="103" t="str">
        <f t="shared" si="3"/>
        <v>KARPOS</v>
      </c>
      <c r="H217" s="109"/>
      <c r="I217" s="105"/>
      <c r="J217" s="106">
        <f>[1]Foglio3!E209</f>
        <v>688</v>
      </c>
      <c r="K217" s="103" t="str">
        <f t="shared" si="5"/>
        <v>KARPOS</v>
      </c>
      <c r="L217" s="107"/>
      <c r="M217" s="108"/>
    </row>
    <row r="218" spans="1:13" x14ac:dyDescent="0.25">
      <c r="A218" s="95">
        <v>42279</v>
      </c>
      <c r="B218" s="77" t="str">
        <f>[1]Foglio3!B210</f>
        <v>X3D1599473</v>
      </c>
      <c r="C218" s="96" t="s">
        <v>10</v>
      </c>
      <c r="D218" s="85" t="s">
        <v>1139</v>
      </c>
      <c r="E218" s="97" t="str">
        <f>[1]Foglio3!G210</f>
        <v>Aff.diretto</v>
      </c>
      <c r="F218" s="86" t="str">
        <f>[1]Foglio3!C210</f>
        <v>Farid</v>
      </c>
      <c r="G218" s="87" t="str">
        <f t="shared" si="3"/>
        <v>Farid</v>
      </c>
      <c r="H218" s="82"/>
      <c r="I218" s="80"/>
      <c r="J218" s="83">
        <f>[1]Foglio3!E210</f>
        <v>2076.25</v>
      </c>
      <c r="K218" s="87" t="str">
        <f t="shared" si="5"/>
        <v>Farid</v>
      </c>
      <c r="L218" s="78"/>
      <c r="M218" s="98"/>
    </row>
    <row r="219" spans="1:13" x14ac:dyDescent="0.25">
      <c r="A219" s="99">
        <v>42284</v>
      </c>
      <c r="B219" s="77" t="str">
        <f>[1]Foglio3!B211</f>
        <v>X151599474</v>
      </c>
      <c r="C219" s="100" t="s">
        <v>10</v>
      </c>
      <c r="D219" s="84" t="s">
        <v>1140</v>
      </c>
      <c r="E219" s="101" t="str">
        <f>[1]Foglio3!G211</f>
        <v>Aff.diretto</v>
      </c>
      <c r="F219" s="102" t="str">
        <f>[1]Foglio3!C211</f>
        <v>ASE srl</v>
      </c>
      <c r="G219" s="103" t="str">
        <f t="shared" ref="G219:G280" si="6">F219</f>
        <v>ASE srl</v>
      </c>
      <c r="H219" s="109"/>
      <c r="I219" s="105"/>
      <c r="J219" s="106">
        <f>[1]Foglio3!E211</f>
        <v>185</v>
      </c>
      <c r="K219" s="103" t="str">
        <f t="shared" ref="K219:K251" si="7">G219</f>
        <v>ASE srl</v>
      </c>
      <c r="L219" s="107"/>
      <c r="M219" s="108"/>
    </row>
    <row r="220" spans="1:13" x14ac:dyDescent="0.25">
      <c r="A220" s="95">
        <v>42284</v>
      </c>
      <c r="B220" s="77" t="str">
        <f>[1]Foglio3!B212</f>
        <v>XE81599475</v>
      </c>
      <c r="C220" s="96" t="s">
        <v>10</v>
      </c>
      <c r="D220" s="85" t="s">
        <v>1141</v>
      </c>
      <c r="E220" s="97" t="str">
        <f>[1]Foglio3!G212</f>
        <v>Aff.diretto</v>
      </c>
      <c r="F220" s="86" t="str">
        <f>[1]Foglio3!C212</f>
        <v>DIG di Valvassori</v>
      </c>
      <c r="G220" s="87" t="str">
        <f t="shared" si="6"/>
        <v>DIG di Valvassori</v>
      </c>
      <c r="H220" s="82"/>
      <c r="I220" s="80"/>
      <c r="J220" s="83">
        <f>[1]Foglio3!E212</f>
        <v>598.5</v>
      </c>
      <c r="K220" s="87" t="str">
        <f t="shared" si="7"/>
        <v>DIG di Valvassori</v>
      </c>
      <c r="L220" s="78"/>
      <c r="M220" s="98"/>
    </row>
    <row r="221" spans="1:13" x14ac:dyDescent="0.25">
      <c r="A221" s="99">
        <v>42284</v>
      </c>
      <c r="B221" s="77" t="str">
        <f>[1]Foglio3!B213</f>
        <v>XC01599476</v>
      </c>
      <c r="C221" s="100" t="s">
        <v>10</v>
      </c>
      <c r="D221" s="84" t="s">
        <v>1142</v>
      </c>
      <c r="E221" s="101" t="str">
        <f>[1]Foglio3!G213</f>
        <v>Aff.diretto</v>
      </c>
      <c r="F221" s="102" t="str">
        <f>[1]Foglio3!C213</f>
        <v>Beccaro</v>
      </c>
      <c r="G221" s="103" t="str">
        <f t="shared" si="6"/>
        <v>Beccaro</v>
      </c>
      <c r="H221" s="109"/>
      <c r="I221" s="105"/>
      <c r="J221" s="106">
        <f>[1]Foglio3!E213</f>
        <v>667.3</v>
      </c>
      <c r="K221" s="103" t="str">
        <f t="shared" si="7"/>
        <v>Beccaro</v>
      </c>
      <c r="L221" s="107"/>
      <c r="M221" s="108"/>
    </row>
    <row r="222" spans="1:13" x14ac:dyDescent="0.25">
      <c r="A222" s="95">
        <v>42284</v>
      </c>
      <c r="B222" s="77" t="str">
        <f>[1]Foglio3!B214</f>
        <v>X981599477</v>
      </c>
      <c r="C222" s="96" t="s">
        <v>10</v>
      </c>
      <c r="D222" s="85" t="s">
        <v>1143</v>
      </c>
      <c r="E222" s="97" t="str">
        <f>[1]Foglio3!G214</f>
        <v>Aff.diretto</v>
      </c>
      <c r="F222" s="86" t="str">
        <f>[1]Foglio3!C214</f>
        <v>Polesel</v>
      </c>
      <c r="G222" s="87" t="str">
        <f t="shared" si="6"/>
        <v>Polesel</v>
      </c>
      <c r="H222" s="82"/>
      <c r="I222" s="80"/>
      <c r="J222" s="83">
        <f>[1]Foglio3!E214</f>
        <v>1000</v>
      </c>
      <c r="K222" s="87" t="str">
        <f t="shared" si="7"/>
        <v>Polesel</v>
      </c>
      <c r="L222" s="78"/>
      <c r="M222" s="98"/>
    </row>
    <row r="223" spans="1:13" x14ac:dyDescent="0.25">
      <c r="A223" s="99">
        <v>42289</v>
      </c>
      <c r="B223" s="77" t="str">
        <f>[1]Foglio3!B215</f>
        <v>X701599478</v>
      </c>
      <c r="C223" s="100" t="s">
        <v>10</v>
      </c>
      <c r="D223" s="84" t="s">
        <v>1144</v>
      </c>
      <c r="E223" s="101" t="str">
        <f>[1]Foglio3!G215</f>
        <v>Aff.diretto</v>
      </c>
      <c r="F223" s="102" t="str">
        <f>[1]Foglio3!C215</f>
        <v>Friul Julia appalti</v>
      </c>
      <c r="G223" s="103" t="str">
        <f t="shared" si="6"/>
        <v>Friul Julia appalti</v>
      </c>
      <c r="H223" s="109"/>
      <c r="I223" s="105"/>
      <c r="J223" s="106">
        <f>[1]Foglio3!E215</f>
        <v>4700</v>
      </c>
      <c r="K223" s="103" t="str">
        <f t="shared" si="7"/>
        <v>Friul Julia appalti</v>
      </c>
      <c r="L223" s="107"/>
      <c r="M223" s="108"/>
    </row>
    <row r="224" spans="1:13" x14ac:dyDescent="0.25">
      <c r="A224" s="95">
        <v>42291</v>
      </c>
      <c r="B224" s="77" t="str">
        <f>[1]Foglio3!B216</f>
        <v>X481599479</v>
      </c>
      <c r="C224" s="96" t="s">
        <v>10</v>
      </c>
      <c r="D224" s="85" t="s">
        <v>1145</v>
      </c>
      <c r="E224" s="97" t="str">
        <f>[1]Foglio3!G216</f>
        <v>Aff.diretto</v>
      </c>
      <c r="F224" s="86" t="str">
        <f>[1]Foglio3!C216</f>
        <v>Cefap fvg</v>
      </c>
      <c r="G224" s="87" t="str">
        <f t="shared" si="6"/>
        <v>Cefap fvg</v>
      </c>
      <c r="H224" s="82"/>
      <c r="I224" s="80"/>
      <c r="J224" s="83">
        <f>[1]Foglio3!E216</f>
        <v>300</v>
      </c>
      <c r="K224" s="87" t="str">
        <f t="shared" si="7"/>
        <v>Cefap fvg</v>
      </c>
      <c r="L224" s="78"/>
      <c r="M224" s="98"/>
    </row>
    <row r="225" spans="1:13" x14ac:dyDescent="0.25">
      <c r="A225" s="99">
        <v>42292</v>
      </c>
      <c r="B225" s="77" t="str">
        <f>[1]Foglio3!B217</f>
        <v>X20159947A</v>
      </c>
      <c r="C225" s="100" t="s">
        <v>10</v>
      </c>
      <c r="D225" s="84" t="s">
        <v>1146</v>
      </c>
      <c r="E225" s="101" t="str">
        <f>[1]Foglio3!G217</f>
        <v>procedura negoziata</v>
      </c>
      <c r="F225" s="102" t="str">
        <f>[1]Foglio3!C217</f>
        <v>Fondazione Opera Sacra Famiglia</v>
      </c>
      <c r="G225" s="103" t="str">
        <f t="shared" si="6"/>
        <v>Fondazione Opera Sacra Famiglia</v>
      </c>
      <c r="H225" s="109"/>
      <c r="I225" s="105"/>
      <c r="J225" s="106">
        <f>[1]Foglio3!E217</f>
        <v>680</v>
      </c>
      <c r="K225" s="103" t="str">
        <f t="shared" si="7"/>
        <v>Fondazione Opera Sacra Famiglia</v>
      </c>
      <c r="L225" s="107"/>
      <c r="M225" s="108"/>
    </row>
    <row r="226" spans="1:13" x14ac:dyDescent="0.25">
      <c r="A226" s="95">
        <v>42297</v>
      </c>
      <c r="B226" s="77" t="str">
        <f>[1]Foglio3!B218</f>
        <v>XF3159947B</v>
      </c>
      <c r="C226" s="96" t="s">
        <v>10</v>
      </c>
      <c r="D226" s="85" t="s">
        <v>1010</v>
      </c>
      <c r="E226" s="97" t="str">
        <f>[1]Foglio3!G218</f>
        <v>Aff.diretto</v>
      </c>
      <c r="F226" s="86" t="str">
        <f>[1]Foglio3!C218</f>
        <v>WELNA snc</v>
      </c>
      <c r="G226" s="87" t="str">
        <f t="shared" si="6"/>
        <v>WELNA snc</v>
      </c>
      <c r="H226" s="82"/>
      <c r="I226" s="80"/>
      <c r="J226" s="83">
        <f>[1]Foglio3!E218</f>
        <v>36000</v>
      </c>
      <c r="K226" s="87" t="str">
        <f t="shared" si="7"/>
        <v>WELNA snc</v>
      </c>
      <c r="L226" s="78"/>
      <c r="M226" s="98"/>
    </row>
    <row r="227" spans="1:13" x14ac:dyDescent="0.25">
      <c r="A227" s="99">
        <v>42297</v>
      </c>
      <c r="B227" s="77" t="str">
        <f>[1]Foglio3!B219</f>
        <v>XCB159947C</v>
      </c>
      <c r="C227" s="100" t="s">
        <v>10</v>
      </c>
      <c r="D227" s="84" t="s">
        <v>1147</v>
      </c>
      <c r="E227" s="101" t="str">
        <f>[1]Foglio3!G219</f>
        <v>Aff.diretto</v>
      </c>
      <c r="F227" s="102" t="str">
        <f>[1]Foglio3!C219</f>
        <v>TIME SOLUTION SRL</v>
      </c>
      <c r="G227" s="103" t="str">
        <f t="shared" si="6"/>
        <v>TIME SOLUTION SRL</v>
      </c>
      <c r="H227" s="109"/>
      <c r="I227" s="105"/>
      <c r="J227" s="106">
        <f>[1]Foglio3!E219</f>
        <v>864</v>
      </c>
      <c r="K227" s="103" t="str">
        <f t="shared" si="7"/>
        <v>TIME SOLUTION SRL</v>
      </c>
      <c r="L227" s="107"/>
      <c r="M227" s="108"/>
    </row>
    <row r="228" spans="1:13" x14ac:dyDescent="0.25">
      <c r="A228" s="95">
        <v>42303</v>
      </c>
      <c r="B228" s="77" t="str">
        <f>[1]Foglio3!B220</f>
        <v>XA3159947D</v>
      </c>
      <c r="C228" s="96" t="s">
        <v>10</v>
      </c>
      <c r="D228" s="85" t="s">
        <v>1148</v>
      </c>
      <c r="E228" s="97" t="str">
        <f>[1]Foglio3!G220</f>
        <v>procedura negoziata</v>
      </c>
      <c r="F228" s="86" t="str">
        <f>[1]Foglio3!C220</f>
        <v>Professionisti (14)</v>
      </c>
      <c r="G228" s="87" t="str">
        <f t="shared" si="6"/>
        <v>Professionisti (14)</v>
      </c>
      <c r="H228" s="82"/>
      <c r="I228" s="80"/>
      <c r="J228" s="83">
        <f>[1]Foglio3!E220</f>
        <v>21153.439999999999</v>
      </c>
      <c r="K228" s="87" t="str">
        <f t="shared" si="7"/>
        <v>Professionisti (14)</v>
      </c>
      <c r="L228" s="78"/>
      <c r="M228" s="98"/>
    </row>
    <row r="229" spans="1:13" x14ac:dyDescent="0.25">
      <c r="A229" s="99">
        <v>42298</v>
      </c>
      <c r="B229" s="77" t="str">
        <f>[1]Foglio3!B221</f>
        <v>XF316AE047</v>
      </c>
      <c r="C229" s="100" t="s">
        <v>10</v>
      </c>
      <c r="D229" s="84" t="s">
        <v>1149</v>
      </c>
      <c r="E229" s="101" t="str">
        <f>[1]Foglio3!G221</f>
        <v>procedura negoziata</v>
      </c>
      <c r="F229" s="102" t="str">
        <f>[1]Foglio3!C221</f>
        <v>IMBALSTUDI</v>
      </c>
      <c r="G229" s="103" t="str">
        <f t="shared" si="6"/>
        <v>IMBALSTUDI</v>
      </c>
      <c r="H229" s="109"/>
      <c r="I229" s="105"/>
      <c r="J229" s="106">
        <f>[1]Foglio3!E221</f>
        <v>5610</v>
      </c>
      <c r="K229" s="103" t="str">
        <f t="shared" si="7"/>
        <v>IMBALSTUDI</v>
      </c>
      <c r="L229" s="107"/>
      <c r="M229" s="108"/>
    </row>
    <row r="230" spans="1:13" x14ac:dyDescent="0.25">
      <c r="A230" s="95">
        <v>42300</v>
      </c>
      <c r="B230" s="77" t="str">
        <f>[1]Foglio3!B222</f>
        <v>XCB16AE048</v>
      </c>
      <c r="C230" s="96" t="s">
        <v>10</v>
      </c>
      <c r="D230" s="85" t="s">
        <v>1150</v>
      </c>
      <c r="E230" s="97" t="str">
        <f>[1]Foglio3!G222</f>
        <v>Aff.diretto</v>
      </c>
      <c r="F230" s="86" t="str">
        <f>[1]Foglio3!C222</f>
        <v>MANZONI</v>
      </c>
      <c r="G230" s="87" t="str">
        <f t="shared" si="6"/>
        <v>MANZONI</v>
      </c>
      <c r="H230" s="82"/>
      <c r="I230" s="80"/>
      <c r="J230" s="83">
        <f>[1]Foglio3!E222</f>
        <v>5800</v>
      </c>
      <c r="K230" s="87" t="str">
        <f t="shared" si="7"/>
        <v>MANZONI</v>
      </c>
      <c r="L230" s="78"/>
      <c r="M230" s="98"/>
    </row>
    <row r="231" spans="1:13" x14ac:dyDescent="0.25">
      <c r="A231" s="99">
        <v>42300</v>
      </c>
      <c r="B231" s="77" t="str">
        <f>[1]Foglio3!B223</f>
        <v>XA316AE049</v>
      </c>
      <c r="C231" s="100" t="s">
        <v>10</v>
      </c>
      <c r="D231" s="84" t="s">
        <v>1151</v>
      </c>
      <c r="E231" s="101" t="str">
        <f>[1]Foglio3!G223</f>
        <v>Aff.diretto</v>
      </c>
      <c r="F231" s="102" t="str">
        <f>[1]Foglio3!C223</f>
        <v>farid</v>
      </c>
      <c r="G231" s="103" t="str">
        <f t="shared" si="6"/>
        <v>farid</v>
      </c>
      <c r="H231" s="109"/>
      <c r="I231" s="105"/>
      <c r="J231" s="106">
        <f>[1]Foglio3!E223</f>
        <v>1766.75</v>
      </c>
      <c r="K231" s="103" t="str">
        <f t="shared" si="7"/>
        <v>farid</v>
      </c>
      <c r="L231" s="107"/>
      <c r="M231" s="108"/>
    </row>
    <row r="232" spans="1:13" x14ac:dyDescent="0.25">
      <c r="A232" s="95">
        <v>42300</v>
      </c>
      <c r="B232" s="77" t="str">
        <f>[1]Foglio3!B224</f>
        <v>X7B16AE04A</v>
      </c>
      <c r="C232" s="96" t="s">
        <v>10</v>
      </c>
      <c r="D232" s="85" t="s">
        <v>1152</v>
      </c>
      <c r="E232" s="97" t="str">
        <f>[1]Foglio3!G224</f>
        <v>Aff.diretto</v>
      </c>
      <c r="F232" s="86" t="str">
        <f>[1]Foglio3!C224</f>
        <v>SERYMARK</v>
      </c>
      <c r="G232" s="87" t="str">
        <f t="shared" si="6"/>
        <v>SERYMARK</v>
      </c>
      <c r="H232" s="82"/>
      <c r="I232" s="80"/>
      <c r="J232" s="83">
        <f>[1]Foglio3!E224</f>
        <v>102.64</v>
      </c>
      <c r="K232" s="87" t="str">
        <f t="shared" si="7"/>
        <v>SERYMARK</v>
      </c>
      <c r="L232" s="78"/>
      <c r="M232" s="98"/>
    </row>
    <row r="233" spans="1:13" x14ac:dyDescent="0.25">
      <c r="A233" s="99">
        <v>42300</v>
      </c>
      <c r="B233" s="77" t="str">
        <f>[1]Foglio3!B225</f>
        <v>X5316AE04B</v>
      </c>
      <c r="C233" s="100" t="s">
        <v>10</v>
      </c>
      <c r="D233" s="84" t="s">
        <v>1153</v>
      </c>
      <c r="E233" s="101" t="str">
        <f>[1]Foglio3!G225</f>
        <v>Aff.diretto</v>
      </c>
      <c r="F233" s="102" t="str">
        <f>[1]Foglio3!C225</f>
        <v>ROMAR snc</v>
      </c>
      <c r="G233" s="103" t="str">
        <f t="shared" si="6"/>
        <v>ROMAR snc</v>
      </c>
      <c r="H233" s="109"/>
      <c r="I233" s="105"/>
      <c r="J233" s="106">
        <f>[1]Foglio3!E225</f>
        <v>1450</v>
      </c>
      <c r="K233" s="103" t="str">
        <f t="shared" si="7"/>
        <v>ROMAR snc</v>
      </c>
      <c r="L233" s="107"/>
      <c r="M233" s="108"/>
    </row>
    <row r="234" spans="1:13" x14ac:dyDescent="0.25">
      <c r="A234" s="95">
        <v>42306</v>
      </c>
      <c r="B234" s="77" t="str">
        <f>[1]Foglio3!B226</f>
        <v>X2B16AE04C</v>
      </c>
      <c r="C234" s="96" t="s">
        <v>10</v>
      </c>
      <c r="D234" s="85" t="s">
        <v>1154</v>
      </c>
      <c r="E234" s="97" t="str">
        <f>[1]Foglio3!G226</f>
        <v>Aff.diretto</v>
      </c>
      <c r="F234" s="86" t="str">
        <f>[1]Foglio3!C226</f>
        <v xml:space="preserve">ANTHEA </v>
      </c>
      <c r="G234" s="87" t="str">
        <f t="shared" si="6"/>
        <v xml:space="preserve">ANTHEA </v>
      </c>
      <c r="H234" s="82"/>
      <c r="I234" s="80"/>
      <c r="J234" s="83">
        <f>[1]Foglio3!E226</f>
        <v>8700</v>
      </c>
      <c r="K234" s="87" t="str">
        <f t="shared" si="7"/>
        <v xml:space="preserve">ANTHEA </v>
      </c>
      <c r="L234" s="78"/>
      <c r="M234" s="98"/>
    </row>
    <row r="235" spans="1:13" x14ac:dyDescent="0.25">
      <c r="A235" s="99">
        <v>42306</v>
      </c>
      <c r="B235" s="77" t="str">
        <f>[1]Foglio3!B227</f>
        <v>X0316AE04D</v>
      </c>
      <c r="C235" s="100" t="s">
        <v>10</v>
      </c>
      <c r="D235" s="84" t="s">
        <v>1155</v>
      </c>
      <c r="E235" s="101" t="str">
        <f>[1]Foglio3!G227</f>
        <v>Aff.diretto</v>
      </c>
      <c r="F235" s="102" t="str">
        <f>[1]Foglio3!C227</f>
        <v>ADROMA-NEXIVE</v>
      </c>
      <c r="G235" s="103" t="str">
        <f t="shared" si="6"/>
        <v>ADROMA-NEXIVE</v>
      </c>
      <c r="H235" s="109"/>
      <c r="I235" s="105"/>
      <c r="J235" s="106">
        <f>[1]Foglio3!E227</f>
        <v>973</v>
      </c>
      <c r="K235" s="103" t="str">
        <f t="shared" si="7"/>
        <v>ADROMA-NEXIVE</v>
      </c>
      <c r="L235" s="107"/>
      <c r="M235" s="108"/>
    </row>
    <row r="236" spans="1:13" x14ac:dyDescent="0.25">
      <c r="A236" s="95">
        <v>42307</v>
      </c>
      <c r="B236" s="77" t="str">
        <f>[1]Foglio3!B228</f>
        <v>XD616AE04E</v>
      </c>
      <c r="C236" s="96" t="s">
        <v>10</v>
      </c>
      <c r="D236" s="85" t="s">
        <v>1156</v>
      </c>
      <c r="E236" s="97" t="str">
        <f>[1]Foglio3!G228</f>
        <v>procedura negoziata</v>
      </c>
      <c r="F236" s="86" t="str">
        <f>[1]Foglio3!C228</f>
        <v>GRAFICHE SCARPIS</v>
      </c>
      <c r="G236" s="87" t="str">
        <f t="shared" si="6"/>
        <v>GRAFICHE SCARPIS</v>
      </c>
      <c r="H236" s="82"/>
      <c r="I236" s="80"/>
      <c r="J236" s="83">
        <f>[1]Foglio3!E228</f>
        <v>2511</v>
      </c>
      <c r="K236" s="87" t="str">
        <f t="shared" si="7"/>
        <v>GRAFICHE SCARPIS</v>
      </c>
      <c r="L236" s="78"/>
      <c r="M236" s="98"/>
    </row>
    <row r="237" spans="1:13" x14ac:dyDescent="0.25">
      <c r="A237" s="99">
        <v>42310</v>
      </c>
      <c r="B237" s="77" t="str">
        <f>[1]Foglio3!B229</f>
        <v>XAE16AE04F</v>
      </c>
      <c r="C237" s="100" t="s">
        <v>10</v>
      </c>
      <c r="D237" s="84" t="s">
        <v>1157</v>
      </c>
      <c r="E237" s="101" t="str">
        <f>[1]Foglio3!G229</f>
        <v>procedura negoziata</v>
      </c>
      <c r="F237" s="102" t="str">
        <f>[1]Foglio3!C229</f>
        <v>BEASS</v>
      </c>
      <c r="G237" s="103" t="str">
        <f t="shared" si="6"/>
        <v>BEASS</v>
      </c>
      <c r="H237" s="109"/>
      <c r="I237" s="105"/>
      <c r="J237" s="106">
        <f>[1]Foglio3!E229</f>
        <v>1070</v>
      </c>
      <c r="K237" s="103" t="str">
        <f t="shared" si="7"/>
        <v>BEASS</v>
      </c>
      <c r="L237" s="107"/>
      <c r="M237" s="108"/>
    </row>
    <row r="238" spans="1:13" x14ac:dyDescent="0.25">
      <c r="A238" s="95">
        <v>42310</v>
      </c>
      <c r="B238" s="77" t="str">
        <f>[1]Foglio3!B230</f>
        <v>X8616AE050</v>
      </c>
      <c r="C238" s="96" t="s">
        <v>10</v>
      </c>
      <c r="D238" s="85" t="s">
        <v>1158</v>
      </c>
      <c r="E238" s="97" t="str">
        <f>[1]Foglio3!G230</f>
        <v>diretto</v>
      </c>
      <c r="F238" s="86" t="str">
        <f>[1]Foglio3!C230</f>
        <v>BURIMEC</v>
      </c>
      <c r="G238" s="87" t="str">
        <f t="shared" si="6"/>
        <v>BURIMEC</v>
      </c>
      <c r="H238" s="82"/>
      <c r="I238" s="80"/>
      <c r="J238" s="83">
        <f>[1]Foglio3!E230</f>
        <v>1020</v>
      </c>
      <c r="K238" s="87" t="str">
        <f t="shared" si="7"/>
        <v>BURIMEC</v>
      </c>
      <c r="L238" s="78"/>
      <c r="M238" s="98"/>
    </row>
    <row r="239" spans="1:13" x14ac:dyDescent="0.25">
      <c r="A239" s="99">
        <v>42310</v>
      </c>
      <c r="B239" s="77" t="str">
        <f>[1]Foglio3!B231</f>
        <v>X5E16AE051</v>
      </c>
      <c r="C239" s="100" t="s">
        <v>10</v>
      </c>
      <c r="D239" s="84" t="s">
        <v>1159</v>
      </c>
      <c r="E239" s="101" t="str">
        <f>[1]Foglio3!G231</f>
        <v>Aff.diretto</v>
      </c>
      <c r="F239" s="102" t="str">
        <f>[1]Foglio3!C231</f>
        <v>GERMATRUCK SERVICE SRL</v>
      </c>
      <c r="G239" s="103" t="str">
        <f t="shared" si="6"/>
        <v>GERMATRUCK SERVICE SRL</v>
      </c>
      <c r="H239" s="109"/>
      <c r="I239" s="105"/>
      <c r="J239" s="106">
        <f>[1]Foglio3!E231</f>
        <v>195.9</v>
      </c>
      <c r="K239" s="103" t="str">
        <f t="shared" si="7"/>
        <v>GERMATRUCK SERVICE SRL</v>
      </c>
      <c r="L239" s="107"/>
      <c r="M239" s="108"/>
    </row>
    <row r="240" spans="1:13" x14ac:dyDescent="0.25">
      <c r="A240" s="95">
        <v>42310</v>
      </c>
      <c r="B240" s="77" t="str">
        <f>[1]Foglio3!B232</f>
        <v>X3616AE052</v>
      </c>
      <c r="C240" s="96" t="s">
        <v>10</v>
      </c>
      <c r="D240" s="85" t="s">
        <v>1160</v>
      </c>
      <c r="E240" s="97" t="str">
        <f>[1]Foglio3!G232</f>
        <v>Aff.diretto</v>
      </c>
      <c r="F240" s="86" t="str">
        <f>[1]Foglio3!C232</f>
        <v>L&amp;L srl</v>
      </c>
      <c r="G240" s="87" t="str">
        <f t="shared" si="6"/>
        <v>L&amp;L srl</v>
      </c>
      <c r="H240" s="82"/>
      <c r="I240" s="80"/>
      <c r="J240" s="83">
        <f>[1]Foglio3!E232</f>
        <v>3663.9</v>
      </c>
      <c r="K240" s="87" t="str">
        <f t="shared" si="7"/>
        <v>L&amp;L srl</v>
      </c>
      <c r="L240" s="78"/>
      <c r="M240" s="98"/>
    </row>
    <row r="241" spans="1:13" x14ac:dyDescent="0.25">
      <c r="A241" s="99">
        <v>42311</v>
      </c>
      <c r="B241" s="77" t="str">
        <f>[1]Foglio3!B233</f>
        <v>X0E16AE053</v>
      </c>
      <c r="C241" s="100" t="s">
        <v>10</v>
      </c>
      <c r="D241" s="84" t="s">
        <v>1161</v>
      </c>
      <c r="E241" s="101" t="str">
        <f>[1]Foglio3!G233</f>
        <v>Aff.diretto</v>
      </c>
      <c r="F241" s="102" t="str">
        <f>[1]Foglio3!C233</f>
        <v>BIOFLOR SNC</v>
      </c>
      <c r="G241" s="103" t="str">
        <f t="shared" si="6"/>
        <v>BIOFLOR SNC</v>
      </c>
      <c r="H241" s="109"/>
      <c r="I241" s="105"/>
      <c r="J241" s="106">
        <f>[1]Foglio3!E233</f>
        <v>1000</v>
      </c>
      <c r="K241" s="103" t="str">
        <f t="shared" si="7"/>
        <v>BIOFLOR SNC</v>
      </c>
      <c r="L241" s="107"/>
      <c r="M241" s="108"/>
    </row>
    <row r="242" spans="1:13" x14ac:dyDescent="0.25">
      <c r="A242" s="95">
        <v>42312</v>
      </c>
      <c r="B242" s="77" t="str">
        <f>[1]Foglio3!B234</f>
        <v>XE116AE054</v>
      </c>
      <c r="C242" s="96" t="s">
        <v>10</v>
      </c>
      <c r="D242" s="85" t="s">
        <v>1162</v>
      </c>
      <c r="E242" s="97" t="str">
        <f>[1]Foglio3!G234</f>
        <v>Aff.diretto</v>
      </c>
      <c r="F242" s="86" t="str">
        <f>[1]Foglio3!C234</f>
        <v>ELETTROSOFT SRL</v>
      </c>
      <c r="G242" s="87" t="str">
        <f t="shared" si="6"/>
        <v>ELETTROSOFT SRL</v>
      </c>
      <c r="H242" s="82"/>
      <c r="I242" s="80"/>
      <c r="J242" s="83">
        <f>[1]Foglio3!E234</f>
        <v>1800</v>
      </c>
      <c r="K242" s="87" t="str">
        <f t="shared" si="7"/>
        <v>ELETTROSOFT SRL</v>
      </c>
      <c r="L242" s="78"/>
      <c r="M242" s="98"/>
    </row>
    <row r="243" spans="1:13" x14ac:dyDescent="0.25">
      <c r="A243" s="99">
        <v>42319</v>
      </c>
      <c r="B243" s="77" t="str">
        <f>[1]Foglio3!B235</f>
        <v>XB916AE055</v>
      </c>
      <c r="C243" s="100" t="s">
        <v>10</v>
      </c>
      <c r="D243" s="84" t="s">
        <v>1163</v>
      </c>
      <c r="E243" s="101" t="str">
        <f>[1]Foglio3!G235</f>
        <v>Aff.diretto</v>
      </c>
      <c r="F243" s="102" t="str">
        <f>[1]Foglio3!C235</f>
        <v>MIOR SRL</v>
      </c>
      <c r="G243" s="103" t="str">
        <f t="shared" si="6"/>
        <v>MIOR SRL</v>
      </c>
      <c r="H243" s="109"/>
      <c r="I243" s="105"/>
      <c r="J243" s="106">
        <f>[1]Foglio3!E235</f>
        <v>536.1</v>
      </c>
      <c r="K243" s="103" t="str">
        <f t="shared" si="7"/>
        <v>MIOR SRL</v>
      </c>
      <c r="L243" s="107"/>
      <c r="M243" s="108"/>
    </row>
    <row r="244" spans="1:13" x14ac:dyDescent="0.25">
      <c r="A244" s="95">
        <v>43050</v>
      </c>
      <c r="B244" s="77" t="s">
        <v>2711</v>
      </c>
      <c r="C244" s="96" t="s">
        <v>10</v>
      </c>
      <c r="D244" s="85" t="s">
        <v>2712</v>
      </c>
      <c r="E244" s="97" t="s">
        <v>2718</v>
      </c>
      <c r="F244" s="86" t="s">
        <v>2715</v>
      </c>
      <c r="G244" s="87" t="s">
        <v>2716</v>
      </c>
      <c r="H244" s="82">
        <v>780000</v>
      </c>
      <c r="I244" s="80"/>
      <c r="J244" s="83">
        <v>777260</v>
      </c>
      <c r="K244" s="87" t="s">
        <v>2717</v>
      </c>
      <c r="L244" s="78"/>
      <c r="M244" s="98"/>
    </row>
    <row r="245" spans="1:13" x14ac:dyDescent="0.25">
      <c r="A245" s="99">
        <v>42321</v>
      </c>
      <c r="B245" s="77" t="str">
        <f>[1]Foglio3!B236</f>
        <v>X9116AE056</v>
      </c>
      <c r="C245" s="100" t="s">
        <v>10</v>
      </c>
      <c r="D245" s="84" t="s">
        <v>1164</v>
      </c>
      <c r="E245" s="101" t="str">
        <f>[1]Foglio3!G236</f>
        <v>Aff.diretto</v>
      </c>
      <c r="F245" s="102" t="str">
        <f>[1]Foglio3!C236</f>
        <v>DIG di Valvassori</v>
      </c>
      <c r="G245" s="103" t="str">
        <f t="shared" si="6"/>
        <v>DIG di Valvassori</v>
      </c>
      <c r="H245" s="109"/>
      <c r="I245" s="105"/>
      <c r="J245" s="106">
        <f>[1]Foglio3!E236</f>
        <v>3087.43</v>
      </c>
      <c r="K245" s="103" t="str">
        <f t="shared" si="7"/>
        <v>DIG di Valvassori</v>
      </c>
      <c r="L245" s="107"/>
      <c r="M245" s="108"/>
    </row>
    <row r="246" spans="1:13" x14ac:dyDescent="0.25">
      <c r="A246" s="95">
        <v>42324</v>
      </c>
      <c r="B246" s="77" t="str">
        <f>[1]Foglio3!B237</f>
        <v>X6916AE057</v>
      </c>
      <c r="C246" s="96" t="s">
        <v>10</v>
      </c>
      <c r="D246" s="85" t="s">
        <v>1165</v>
      </c>
      <c r="E246" s="97" t="str">
        <f>[1]Foglio3!G237</f>
        <v>Aff.diretto</v>
      </c>
      <c r="F246" s="86" t="str">
        <f>[1]Foglio3!C237</f>
        <v>TIME SOLUTION SRL</v>
      </c>
      <c r="G246" s="87" t="str">
        <f t="shared" si="6"/>
        <v>TIME SOLUTION SRL</v>
      </c>
      <c r="H246" s="82"/>
      <c r="I246" s="80"/>
      <c r="J246" s="83">
        <f>[1]Foglio3!E237</f>
        <v>643.79999999999995</v>
      </c>
      <c r="K246" s="87" t="str">
        <f t="shared" si="7"/>
        <v>TIME SOLUTION SRL</v>
      </c>
      <c r="L246" s="78"/>
      <c r="M246" s="98"/>
    </row>
    <row r="247" spans="1:13" x14ac:dyDescent="0.25">
      <c r="A247" s="99">
        <v>42326</v>
      </c>
      <c r="B247" s="77" t="str">
        <f>[1]Foglio3!B238</f>
        <v>X4116AE058</v>
      </c>
      <c r="C247" s="100" t="s">
        <v>10</v>
      </c>
      <c r="D247" s="84" t="s">
        <v>1166</v>
      </c>
      <c r="E247" s="101" t="str">
        <f>[1]Foglio3!G238</f>
        <v>Aff.diretto</v>
      </c>
      <c r="F247" s="102" t="str">
        <f>[1]Foglio3!C238</f>
        <v>AZIENDA AGR. LA CAMPANELLA</v>
      </c>
      <c r="G247" s="103" t="str">
        <f t="shared" si="6"/>
        <v>AZIENDA AGR. LA CAMPANELLA</v>
      </c>
      <c r="H247" s="109"/>
      <c r="I247" s="105"/>
      <c r="J247" s="106">
        <f>[1]Foglio3!E238</f>
        <v>3400</v>
      </c>
      <c r="K247" s="103" t="str">
        <f t="shared" si="7"/>
        <v>AZIENDA AGR. LA CAMPANELLA</v>
      </c>
      <c r="L247" s="107"/>
      <c r="M247" s="108"/>
    </row>
    <row r="248" spans="1:13" x14ac:dyDescent="0.25">
      <c r="A248" s="95">
        <v>42326</v>
      </c>
      <c r="B248" s="77" t="str">
        <f>[1]Foglio3!B239</f>
        <v>X1916AE059</v>
      </c>
      <c r="C248" s="96" t="s">
        <v>10</v>
      </c>
      <c r="D248" s="85" t="s">
        <v>1167</v>
      </c>
      <c r="E248" s="97" t="str">
        <f>[1]Foglio3!G239</f>
        <v>Aff.diretto</v>
      </c>
      <c r="F248" s="86" t="str">
        <f>[1]Foglio3!C239</f>
        <v>VIRIDIS</v>
      </c>
      <c r="G248" s="87" t="str">
        <f t="shared" si="6"/>
        <v>VIRIDIS</v>
      </c>
      <c r="H248" s="82"/>
      <c r="I248" s="80"/>
      <c r="J248" s="83">
        <f>[1]Foglio3!E239</f>
        <v>680</v>
      </c>
      <c r="K248" s="87" t="str">
        <f t="shared" si="7"/>
        <v>VIRIDIS</v>
      </c>
      <c r="L248" s="78"/>
      <c r="M248" s="98"/>
    </row>
    <row r="249" spans="1:13" x14ac:dyDescent="0.25">
      <c r="A249" s="99">
        <v>42328</v>
      </c>
      <c r="B249" s="77" t="str">
        <f>[1]Foglio3!B240</f>
        <v>XEC16AE05A</v>
      </c>
      <c r="C249" s="100" t="s">
        <v>10</v>
      </c>
      <c r="D249" s="84" t="s">
        <v>1010</v>
      </c>
      <c r="E249" s="101" t="str">
        <f>[1]Foglio3!G240</f>
        <v>Aff.diretto</v>
      </c>
      <c r="F249" s="102" t="str">
        <f>[1]Foglio3!C240</f>
        <v>WELNA snc</v>
      </c>
      <c r="G249" s="103" t="str">
        <f t="shared" si="6"/>
        <v>WELNA snc</v>
      </c>
      <c r="H249" s="109"/>
      <c r="I249" s="105"/>
      <c r="J249" s="106">
        <f>[1]Foglio3!E240</f>
        <v>36000</v>
      </c>
      <c r="K249" s="103" t="str">
        <f t="shared" si="7"/>
        <v>WELNA snc</v>
      </c>
      <c r="L249" s="107"/>
      <c r="M249" s="108"/>
    </row>
    <row r="250" spans="1:13" x14ac:dyDescent="0.25">
      <c r="A250" s="95">
        <v>42332</v>
      </c>
      <c r="B250" s="77" t="str">
        <f>[1]Foglio3!B241</f>
        <v>XC416AE05B</v>
      </c>
      <c r="C250" s="96" t="s">
        <v>10</v>
      </c>
      <c r="D250" s="85" t="s">
        <v>1168</v>
      </c>
      <c r="E250" s="97" t="str">
        <f>[1]Foglio3!G241</f>
        <v>Aff.diretto</v>
      </c>
      <c r="F250" s="86" t="str">
        <f>[1]Foglio3!C241</f>
        <v>TVM SRL</v>
      </c>
      <c r="G250" s="87" t="str">
        <f t="shared" si="6"/>
        <v>TVM SRL</v>
      </c>
      <c r="H250" s="82"/>
      <c r="I250" s="80"/>
      <c r="J250" s="83">
        <f>[1]Foglio3!E241</f>
        <v>5000</v>
      </c>
      <c r="K250" s="87" t="str">
        <f t="shared" si="7"/>
        <v>TVM SRL</v>
      </c>
      <c r="L250" s="78"/>
      <c r="M250" s="98"/>
    </row>
    <row r="251" spans="1:13" x14ac:dyDescent="0.25">
      <c r="A251" s="99">
        <v>42332</v>
      </c>
      <c r="B251" s="77" t="str">
        <f>[1]Foglio3!B242</f>
        <v>X9C16AE05C</v>
      </c>
      <c r="C251" s="100" t="s">
        <v>10</v>
      </c>
      <c r="D251" s="84" t="s">
        <v>1169</v>
      </c>
      <c r="E251" s="101" t="str">
        <f>[1]Foglio3!G242</f>
        <v>Aff.diretto</v>
      </c>
      <c r="F251" s="102" t="str">
        <f>[1]Foglio3!C242</f>
        <v>JULIA GAS SRL</v>
      </c>
      <c r="G251" s="103" t="str">
        <f t="shared" si="6"/>
        <v>JULIA GAS SRL</v>
      </c>
      <c r="H251" s="104"/>
      <c r="I251" s="105"/>
      <c r="J251" s="106">
        <f>[1]Foglio3!E242</f>
        <v>249.06</v>
      </c>
      <c r="K251" s="103" t="str">
        <f t="shared" si="7"/>
        <v>JULIA GAS SRL</v>
      </c>
      <c r="L251" s="107"/>
      <c r="M251" s="108"/>
    </row>
    <row r="252" spans="1:13" x14ac:dyDescent="0.25">
      <c r="A252" s="95">
        <v>42333</v>
      </c>
      <c r="B252" s="77" t="str">
        <f>[1]Foglio3!B243</f>
        <v>X7416AE05D</v>
      </c>
      <c r="C252" s="96" t="s">
        <v>10</v>
      </c>
      <c r="D252" s="85" t="s">
        <v>1170</v>
      </c>
      <c r="E252" s="97" t="str">
        <f>[1]Foglio3!G243</f>
        <v>procedura negoziata</v>
      </c>
      <c r="F252" s="86" t="str">
        <f>[1]Foglio3!C243</f>
        <v>LADYPLASTIK</v>
      </c>
      <c r="G252" s="87" t="str">
        <f t="shared" si="6"/>
        <v>LADYPLASTIK</v>
      </c>
      <c r="H252" s="82"/>
      <c r="I252" s="80"/>
      <c r="J252" s="83">
        <f>[1]Foglio3!E243</f>
        <v>5115</v>
      </c>
      <c r="K252" s="87" t="str">
        <f t="shared" ref="K252:K280" si="8">G252</f>
        <v>LADYPLASTIK</v>
      </c>
      <c r="L252" s="78"/>
      <c r="M252" s="98"/>
    </row>
    <row r="253" spans="1:13" x14ac:dyDescent="0.25">
      <c r="A253" s="99">
        <v>42333</v>
      </c>
      <c r="B253" s="77" t="str">
        <f>[1]Foglio3!B244</f>
        <v>X4C16AE05E</v>
      </c>
      <c r="C253" s="100" t="s">
        <v>10</v>
      </c>
      <c r="D253" s="84" t="s">
        <v>1171</v>
      </c>
      <c r="E253" s="101" t="str">
        <f>[1]Foglio3!G244</f>
        <v>procedura negoziata</v>
      </c>
      <c r="F253" s="102" t="str">
        <f>[1]Foglio3!C244</f>
        <v>VIVAI TOFFOLI</v>
      </c>
      <c r="G253" s="103" t="str">
        <f t="shared" si="6"/>
        <v>VIVAI TOFFOLI</v>
      </c>
      <c r="H253" s="104"/>
      <c r="I253" s="105"/>
      <c r="J253" s="106">
        <f>[1]Foglio3!E244</f>
        <v>18000</v>
      </c>
      <c r="K253" s="103" t="str">
        <f t="shared" si="8"/>
        <v>VIVAI TOFFOLI</v>
      </c>
      <c r="L253" s="107"/>
      <c r="M253" s="108"/>
    </row>
    <row r="254" spans="1:13" x14ac:dyDescent="0.25">
      <c r="A254" s="95">
        <v>42334</v>
      </c>
      <c r="B254" s="77" t="str">
        <f>[1]Foglio3!B245</f>
        <v>X2416AE05F</v>
      </c>
      <c r="C254" s="96" t="s">
        <v>10</v>
      </c>
      <c r="D254" s="85" t="s">
        <v>1172</v>
      </c>
      <c r="E254" s="97" t="str">
        <f>[1]Foglio3!G245</f>
        <v>Aff.diretto</v>
      </c>
      <c r="F254" s="86" t="str">
        <f>[1]Foglio3!C245</f>
        <v>GAIA ENGINERING</v>
      </c>
      <c r="G254" s="87" t="str">
        <f t="shared" si="6"/>
        <v>GAIA ENGINERING</v>
      </c>
      <c r="H254" s="82"/>
      <c r="I254" s="80"/>
      <c r="J254" s="83">
        <f>[1]Foglio3!E245</f>
        <v>4100</v>
      </c>
      <c r="K254" s="87" t="str">
        <f t="shared" si="8"/>
        <v>GAIA ENGINERING</v>
      </c>
      <c r="L254" s="78"/>
      <c r="M254" s="98"/>
    </row>
    <row r="255" spans="1:13" x14ac:dyDescent="0.25">
      <c r="A255" s="99">
        <v>42335</v>
      </c>
      <c r="B255" s="77" t="str">
        <f>[1]Foglio3!B246</f>
        <v>XF716AE060</v>
      </c>
      <c r="C255" s="100" t="s">
        <v>10</v>
      </c>
      <c r="D255" s="84" t="s">
        <v>1173</v>
      </c>
      <c r="E255" s="101" t="str">
        <f>[1]Foglio3!G246</f>
        <v>Aff.diretto</v>
      </c>
      <c r="F255" s="102" t="str">
        <f>[1]Foglio3!C246</f>
        <v>TS GENERAL SERVICE</v>
      </c>
      <c r="G255" s="103" t="str">
        <f t="shared" si="6"/>
        <v>TS GENERAL SERVICE</v>
      </c>
      <c r="H255" s="104"/>
      <c r="I255" s="105"/>
      <c r="J255" s="106">
        <f>[1]Foglio3!E246</f>
        <v>10000</v>
      </c>
      <c r="K255" s="103" t="str">
        <f t="shared" si="8"/>
        <v>TS GENERAL SERVICE</v>
      </c>
      <c r="L255" s="107"/>
      <c r="M255" s="108"/>
    </row>
    <row r="256" spans="1:13" x14ac:dyDescent="0.25">
      <c r="A256" s="95">
        <v>42335</v>
      </c>
      <c r="B256" s="77" t="str">
        <f>[1]Foglio3!B247</f>
        <v>XCF16AE061</v>
      </c>
      <c r="C256" s="96" t="s">
        <v>10</v>
      </c>
      <c r="D256" s="85" t="s">
        <v>1174</v>
      </c>
      <c r="E256" s="97" t="str">
        <f>[1]Foglio3!G247</f>
        <v>Aff.diretto</v>
      </c>
      <c r="F256" s="86" t="str">
        <f>[1]Foglio3!C247</f>
        <v>GERMATRUCK SERVICE SRL</v>
      </c>
      <c r="G256" s="87" t="str">
        <f t="shared" si="6"/>
        <v>GERMATRUCK SERVICE SRL</v>
      </c>
      <c r="H256" s="82"/>
      <c r="I256" s="80"/>
      <c r="J256" s="83">
        <f>[1]Foglio3!E247</f>
        <v>500</v>
      </c>
      <c r="K256" s="87" t="str">
        <f t="shared" si="8"/>
        <v>GERMATRUCK SERVICE SRL</v>
      </c>
      <c r="L256" s="78"/>
      <c r="M256" s="98"/>
    </row>
    <row r="257" spans="1:13" x14ac:dyDescent="0.25">
      <c r="A257" s="99">
        <v>42335</v>
      </c>
      <c r="B257" s="77" t="str">
        <f>[1]Foglio3!B248</f>
        <v>XA716AE062</v>
      </c>
      <c r="C257" s="100" t="s">
        <v>10</v>
      </c>
      <c r="D257" s="84" t="s">
        <v>1175</v>
      </c>
      <c r="E257" s="101" t="str">
        <f>[1]Foglio3!G248</f>
        <v>Aff.diretto</v>
      </c>
      <c r="F257" s="102" t="str">
        <f>[1]Foglio3!C248</f>
        <v>CRM</v>
      </c>
      <c r="G257" s="103" t="str">
        <f t="shared" si="6"/>
        <v>CRM</v>
      </c>
      <c r="H257" s="109"/>
      <c r="I257" s="105"/>
      <c r="J257" s="106">
        <f>[1]Foglio3!E248</f>
        <v>287</v>
      </c>
      <c r="K257" s="103" t="str">
        <f t="shared" si="8"/>
        <v>CRM</v>
      </c>
      <c r="L257" s="107"/>
      <c r="M257" s="108"/>
    </row>
    <row r="258" spans="1:13" x14ac:dyDescent="0.25">
      <c r="A258" s="95">
        <v>42338</v>
      </c>
      <c r="B258" s="77" t="str">
        <f>[1]Foglio3!B249</f>
        <v>X7F16AE063</v>
      </c>
      <c r="C258" s="96" t="s">
        <v>10</v>
      </c>
      <c r="D258" s="85" t="s">
        <v>1176</v>
      </c>
      <c r="E258" s="97" t="str">
        <f>[1]Foglio3!G249</f>
        <v>Aff.diretto</v>
      </c>
      <c r="F258" s="86" t="str">
        <f>[1]Foglio3!C249</f>
        <v xml:space="preserve">MANZONI &amp; c. spa </v>
      </c>
      <c r="G258" s="87" t="str">
        <f t="shared" si="6"/>
        <v xml:space="preserve">MANZONI &amp; c. spa </v>
      </c>
      <c r="H258" s="82"/>
      <c r="I258" s="80"/>
      <c r="J258" s="83">
        <f>[1]Foglio3!E249</f>
        <v>1130.04</v>
      </c>
      <c r="K258" s="87" t="str">
        <f t="shared" si="8"/>
        <v xml:space="preserve">MANZONI &amp; c. spa </v>
      </c>
      <c r="L258" s="78"/>
      <c r="M258" s="98"/>
    </row>
    <row r="259" spans="1:13" x14ac:dyDescent="0.25">
      <c r="A259" s="99">
        <v>42339</v>
      </c>
      <c r="B259" s="77" t="str">
        <f>[1]Foglio3!B250</f>
        <v>X5716AE064</v>
      </c>
      <c r="C259" s="100" t="s">
        <v>10</v>
      </c>
      <c r="D259" s="84" t="s">
        <v>988</v>
      </c>
      <c r="E259" s="101" t="str">
        <f>[1]Foglio3!G250</f>
        <v>Aff.diretto</v>
      </c>
      <c r="F259" s="102" t="str">
        <f>[1]Foglio3!C250</f>
        <v>KUEN -FALCA/ENGYCALOR</v>
      </c>
      <c r="G259" s="103" t="str">
        <f t="shared" si="6"/>
        <v>KUEN -FALCA/ENGYCALOR</v>
      </c>
      <c r="H259" s="109"/>
      <c r="I259" s="105"/>
      <c r="J259" s="106">
        <f>[1]Foglio3!E250</f>
        <v>4375</v>
      </c>
      <c r="K259" s="103" t="str">
        <f t="shared" si="8"/>
        <v>KUEN -FALCA/ENGYCALOR</v>
      </c>
      <c r="L259" s="107"/>
      <c r="M259" s="108"/>
    </row>
    <row r="260" spans="1:13" x14ac:dyDescent="0.25">
      <c r="A260" s="95">
        <v>42341</v>
      </c>
      <c r="B260" s="77" t="str">
        <f>[1]Foglio3!B251</f>
        <v>X2F16AE065</v>
      </c>
      <c r="C260" s="96" t="s">
        <v>10</v>
      </c>
      <c r="D260" s="85" t="s">
        <v>1177</v>
      </c>
      <c r="E260" s="97" t="str">
        <f>[1]Foglio3!G251</f>
        <v>Aff.diretto</v>
      </c>
      <c r="F260" s="86" t="str">
        <f>[1]Foglio3!C251</f>
        <v>ANTONIOLLI SRL</v>
      </c>
      <c r="G260" s="87" t="str">
        <f t="shared" si="6"/>
        <v>ANTONIOLLI SRL</v>
      </c>
      <c r="H260" s="82"/>
      <c r="I260" s="80"/>
      <c r="J260" s="83">
        <f>[1]Foglio3!E251</f>
        <v>7000</v>
      </c>
      <c r="K260" s="87" t="str">
        <f t="shared" si="8"/>
        <v>ANTONIOLLI SRL</v>
      </c>
      <c r="L260" s="78"/>
      <c r="M260" s="98"/>
    </row>
    <row r="261" spans="1:13" x14ac:dyDescent="0.25">
      <c r="A261" s="99">
        <v>42342</v>
      </c>
      <c r="B261" s="77" t="str">
        <f>[1]Foglio3!B252</f>
        <v>X0716AE066</v>
      </c>
      <c r="C261" s="100" t="s">
        <v>10</v>
      </c>
      <c r="D261" s="84" t="s">
        <v>1140</v>
      </c>
      <c r="E261" s="101" t="str">
        <f>[1]Foglio3!G252</f>
        <v>Aff.diretto</v>
      </c>
      <c r="F261" s="102" t="str">
        <f>[1]Foglio3!C252</f>
        <v>ASE srl</v>
      </c>
      <c r="G261" s="103" t="str">
        <f t="shared" si="6"/>
        <v>ASE srl</v>
      </c>
      <c r="H261" s="109"/>
      <c r="I261" s="105"/>
      <c r="J261" s="106">
        <f>[1]Foglio3!E252</f>
        <v>78</v>
      </c>
      <c r="K261" s="103" t="str">
        <f t="shared" si="8"/>
        <v>ASE srl</v>
      </c>
      <c r="L261" s="107"/>
      <c r="M261" s="108"/>
    </row>
    <row r="262" spans="1:13" x14ac:dyDescent="0.25">
      <c r="A262" s="95">
        <v>42347</v>
      </c>
      <c r="B262" s="77" t="str">
        <f>[1]Foglio3!B253</f>
        <v>XDA16AE067</v>
      </c>
      <c r="C262" s="96" t="s">
        <v>10</v>
      </c>
      <c r="D262" s="85" t="s">
        <v>1178</v>
      </c>
      <c r="E262" s="97" t="str">
        <f>[1]Foglio3!G253</f>
        <v>Aff.diretto</v>
      </c>
      <c r="F262" s="86" t="str">
        <f>[1]Foglio3!C253</f>
        <v>BISCONTIN FABRIZIO</v>
      </c>
      <c r="G262" s="87" t="str">
        <f t="shared" si="6"/>
        <v>BISCONTIN FABRIZIO</v>
      </c>
      <c r="H262" s="82"/>
      <c r="I262" s="80"/>
      <c r="J262" s="83">
        <f>[1]Foglio3!E253</f>
        <v>413.76</v>
      </c>
      <c r="K262" s="87" t="str">
        <f t="shared" si="8"/>
        <v>BISCONTIN FABRIZIO</v>
      </c>
      <c r="L262" s="78"/>
      <c r="M262" s="98"/>
    </row>
    <row r="263" spans="1:13" x14ac:dyDescent="0.25">
      <c r="A263" s="99">
        <v>42348</v>
      </c>
      <c r="B263" s="77" t="str">
        <f>[1]Foglio3!B254</f>
        <v>XB216AE068</v>
      </c>
      <c r="C263" s="100" t="s">
        <v>10</v>
      </c>
      <c r="D263" s="84" t="s">
        <v>1179</v>
      </c>
      <c r="E263" s="101" t="str">
        <f>[1]Foglio3!G254</f>
        <v>Aff.diretto</v>
      </c>
      <c r="F263" s="102" t="str">
        <f>[1]Foglio3!C254</f>
        <v>TECNO DIESEL SNC</v>
      </c>
      <c r="G263" s="103" t="str">
        <f t="shared" si="6"/>
        <v>TECNO DIESEL SNC</v>
      </c>
      <c r="H263" s="109"/>
      <c r="I263" s="105"/>
      <c r="J263" s="106">
        <f>[1]Foglio3!E254</f>
        <v>3502.57</v>
      </c>
      <c r="K263" s="103" t="str">
        <f t="shared" si="8"/>
        <v>TECNO DIESEL SNC</v>
      </c>
      <c r="L263" s="107"/>
      <c r="M263" s="108"/>
    </row>
    <row r="264" spans="1:13" x14ac:dyDescent="0.25">
      <c r="A264" s="95">
        <v>42348</v>
      </c>
      <c r="B264" s="77" t="str">
        <f>[1]Foglio3!B255</f>
        <v>X8A16AE069</v>
      </c>
      <c r="C264" s="96" t="s">
        <v>10</v>
      </c>
      <c r="D264" s="85" t="s">
        <v>1180</v>
      </c>
      <c r="E264" s="97" t="str">
        <f>[1]Foglio3!G255</f>
        <v>Aff.diretto</v>
      </c>
      <c r="F264" s="86" t="str">
        <f>[1]Foglio3!C255</f>
        <v>CRM</v>
      </c>
      <c r="G264" s="87" t="str">
        <f t="shared" si="6"/>
        <v>CRM</v>
      </c>
      <c r="H264" s="82"/>
      <c r="I264" s="80"/>
      <c r="J264" s="83">
        <f>[1]Foglio3!E255</f>
        <v>118</v>
      </c>
      <c r="K264" s="87" t="str">
        <f t="shared" si="8"/>
        <v>CRM</v>
      </c>
      <c r="L264" s="78"/>
      <c r="M264" s="98"/>
    </row>
    <row r="265" spans="1:13" x14ac:dyDescent="0.25">
      <c r="A265" s="99">
        <v>42348</v>
      </c>
      <c r="B265" s="77" t="str">
        <f>[1]Foglio3!B256</f>
        <v>X6216AE06A</v>
      </c>
      <c r="C265" s="100" t="s">
        <v>10</v>
      </c>
      <c r="D265" s="84" t="s">
        <v>1181</v>
      </c>
      <c r="E265" s="101" t="str">
        <f>[1]Foglio3!G256</f>
        <v>Aff.diretto</v>
      </c>
      <c r="F265" s="102" t="str">
        <f>[1]Foglio3!C256</f>
        <v>Polesel</v>
      </c>
      <c r="G265" s="103" t="str">
        <f t="shared" si="6"/>
        <v>Polesel</v>
      </c>
      <c r="H265" s="109"/>
      <c r="I265" s="105"/>
      <c r="J265" s="106">
        <v>3842</v>
      </c>
      <c r="K265" s="103" t="str">
        <f t="shared" si="8"/>
        <v>Polesel</v>
      </c>
      <c r="L265" s="107"/>
      <c r="M265" s="108"/>
    </row>
    <row r="266" spans="1:13" x14ac:dyDescent="0.25">
      <c r="A266" s="95">
        <v>42348</v>
      </c>
      <c r="B266" s="77" t="str">
        <f>[1]Foglio3!B257</f>
        <v>X3A16AE06B</v>
      </c>
      <c r="C266" s="96" t="s">
        <v>10</v>
      </c>
      <c r="D266" s="85" t="s">
        <v>1182</v>
      </c>
      <c r="E266" s="97" t="str">
        <f>[1]Foglio3!G257</f>
        <v>Aff.diretto</v>
      </c>
      <c r="F266" s="86" t="str">
        <f>[1]Foglio3!C257</f>
        <v>SERYMARK</v>
      </c>
      <c r="G266" s="87" t="str">
        <f t="shared" si="6"/>
        <v>SERYMARK</v>
      </c>
      <c r="H266" s="82"/>
      <c r="I266" s="80"/>
      <c r="J266" s="83">
        <f>[1]Foglio3!E257</f>
        <v>300</v>
      </c>
      <c r="K266" s="87" t="str">
        <f t="shared" si="8"/>
        <v>SERYMARK</v>
      </c>
      <c r="L266" s="78"/>
      <c r="M266" s="98"/>
    </row>
    <row r="267" spans="1:13" x14ac:dyDescent="0.25">
      <c r="A267" s="99">
        <v>42348</v>
      </c>
      <c r="B267" s="77" t="str">
        <f>[1]Foglio3!B258</f>
        <v>X1216AE06C</v>
      </c>
      <c r="C267" s="100" t="s">
        <v>10</v>
      </c>
      <c r="D267" s="84" t="s">
        <v>1183</v>
      </c>
      <c r="E267" s="101" t="str">
        <f>[1]Foglio3!G258</f>
        <v>Aff.diretto</v>
      </c>
      <c r="F267" s="102" t="str">
        <f>[1]Foglio3!C258</f>
        <v>centro gomme</v>
      </c>
      <c r="G267" s="103" t="str">
        <f t="shared" si="6"/>
        <v>centro gomme</v>
      </c>
      <c r="H267" s="109"/>
      <c r="I267" s="105"/>
      <c r="J267" s="106">
        <f>[1]Foglio3!E258</f>
        <v>1156.8</v>
      </c>
      <c r="K267" s="103" t="str">
        <f t="shared" si="8"/>
        <v>centro gomme</v>
      </c>
      <c r="L267" s="107"/>
      <c r="M267" s="108"/>
    </row>
    <row r="268" spans="1:13" x14ac:dyDescent="0.25">
      <c r="A268" s="95">
        <v>42348</v>
      </c>
      <c r="B268" s="77" t="str">
        <f>[1]Foglio3!B259</f>
        <v>XE516AE06D</v>
      </c>
      <c r="C268" s="96" t="s">
        <v>10</v>
      </c>
      <c r="D268" s="85" t="s">
        <v>997</v>
      </c>
      <c r="E268" s="97" t="str">
        <f>[1]Foglio3!G259</f>
        <v>Aff.diretto</v>
      </c>
      <c r="F268" s="86" t="str">
        <f>[1]Foglio3!C259</f>
        <v>MT ECOSERVICE SRL</v>
      </c>
      <c r="G268" s="87" t="str">
        <f t="shared" si="6"/>
        <v>MT ECOSERVICE SRL</v>
      </c>
      <c r="H268" s="82"/>
      <c r="I268" s="80"/>
      <c r="J268" s="83">
        <f>[1]Foglio3!E259</f>
        <v>289.97000000000003</v>
      </c>
      <c r="K268" s="87" t="str">
        <f t="shared" si="8"/>
        <v>MT ECOSERVICE SRL</v>
      </c>
      <c r="L268" s="78"/>
      <c r="M268" s="98"/>
    </row>
    <row r="269" spans="1:13" x14ac:dyDescent="0.25">
      <c r="A269" s="99">
        <v>42352</v>
      </c>
      <c r="B269" s="77" t="str">
        <f>[1]Foglio3!B260</f>
        <v>XBD16AE06E</v>
      </c>
      <c r="C269" s="100" t="s">
        <v>10</v>
      </c>
      <c r="D269" s="84" t="s">
        <v>1184</v>
      </c>
      <c r="E269" s="101" t="str">
        <f>[1]Foglio3!G260</f>
        <v>Aff.diretto</v>
      </c>
      <c r="F269" s="102" t="str">
        <f>[1]Foglio3!C260</f>
        <v>MOZZON LUIGI</v>
      </c>
      <c r="G269" s="103" t="str">
        <f t="shared" si="6"/>
        <v>MOZZON LUIGI</v>
      </c>
      <c r="H269" s="109"/>
      <c r="I269" s="105"/>
      <c r="J269" s="106">
        <f>[1]Foglio3!E260</f>
        <v>1500</v>
      </c>
      <c r="K269" s="103" t="str">
        <f t="shared" si="8"/>
        <v>MOZZON LUIGI</v>
      </c>
      <c r="L269" s="107"/>
      <c r="M269" s="108"/>
    </row>
    <row r="270" spans="1:13" x14ac:dyDescent="0.25">
      <c r="A270" s="95">
        <v>42352</v>
      </c>
      <c r="B270" s="77" t="str">
        <f>[1]Foglio3!B261</f>
        <v>X9516AE06F</v>
      </c>
      <c r="C270" s="96" t="s">
        <v>10</v>
      </c>
      <c r="D270" s="85" t="s">
        <v>1185</v>
      </c>
      <c r="E270" s="97" t="str">
        <f>[1]Foglio3!G261</f>
        <v>Aff.diretto</v>
      </c>
      <c r="F270" s="86" t="str">
        <f>[1]Foglio3!C261</f>
        <v xml:space="preserve">PIEMME </v>
      </c>
      <c r="G270" s="87" t="str">
        <f t="shared" si="6"/>
        <v xml:space="preserve">PIEMME </v>
      </c>
      <c r="H270" s="82"/>
      <c r="I270" s="80"/>
      <c r="J270" s="83">
        <f>[1]Foglio3!E261</f>
        <v>250</v>
      </c>
      <c r="K270" s="87" t="str">
        <f t="shared" si="8"/>
        <v xml:space="preserve">PIEMME </v>
      </c>
      <c r="L270" s="78"/>
      <c r="M270" s="98"/>
    </row>
    <row r="271" spans="1:13" x14ac:dyDescent="0.25">
      <c r="A271" s="99">
        <v>42352</v>
      </c>
      <c r="B271" s="77" t="str">
        <f>[1]Foglio3!B262</f>
        <v>X6D16AE070</v>
      </c>
      <c r="C271" s="100" t="s">
        <v>10</v>
      </c>
      <c r="D271" s="84" t="s">
        <v>1186</v>
      </c>
      <c r="E271" s="101" t="str">
        <f>[1]Foglio3!G262</f>
        <v>Aff.diretto</v>
      </c>
      <c r="F271" s="102" t="str">
        <f>[1]Foglio3!C262</f>
        <v>PUBLISTAR</v>
      </c>
      <c r="G271" s="103" t="str">
        <f t="shared" si="6"/>
        <v>PUBLISTAR</v>
      </c>
      <c r="H271" s="109"/>
      <c r="I271" s="105"/>
      <c r="J271" s="106">
        <f>[1]Foglio3!E262</f>
        <v>250</v>
      </c>
      <c r="K271" s="103" t="str">
        <f t="shared" si="8"/>
        <v>PUBLISTAR</v>
      </c>
      <c r="L271" s="107"/>
      <c r="M271" s="108"/>
    </row>
    <row r="272" spans="1:13" x14ac:dyDescent="0.25">
      <c r="A272" s="95">
        <v>42353</v>
      </c>
      <c r="B272" s="77" t="str">
        <f>[1]Foglio3!B263</f>
        <v>X1D16AE072</v>
      </c>
      <c r="C272" s="96" t="s">
        <v>10</v>
      </c>
      <c r="D272" s="85" t="s">
        <v>1187</v>
      </c>
      <c r="E272" s="97" t="str">
        <f>[1]Foglio3!G263</f>
        <v>Aff.diretto</v>
      </c>
      <c r="F272" s="86" t="str">
        <f>[1]Foglio3!C263</f>
        <v>ASE srl</v>
      </c>
      <c r="G272" s="87" t="str">
        <f t="shared" si="6"/>
        <v>ASE srl</v>
      </c>
      <c r="H272" s="82"/>
      <c r="I272" s="80"/>
      <c r="J272" s="83">
        <f>[1]Foglio3!E263</f>
        <v>100</v>
      </c>
      <c r="K272" s="87" t="str">
        <f t="shared" si="8"/>
        <v>ASE srl</v>
      </c>
      <c r="L272" s="78"/>
      <c r="M272" s="98"/>
    </row>
    <row r="273" spans="1:13" x14ac:dyDescent="0.25">
      <c r="A273" s="99">
        <v>42354</v>
      </c>
      <c r="B273" s="77" t="str">
        <f>[1]Foglio3!B264</f>
        <v>X4516AE071</v>
      </c>
      <c r="C273" s="100" t="s">
        <v>10</v>
      </c>
      <c r="D273" s="84" t="s">
        <v>1188</v>
      </c>
      <c r="E273" s="101" t="str">
        <f>[1]Foglio3!G264</f>
        <v>Aff.diretto</v>
      </c>
      <c r="F273" s="102" t="str">
        <f>[1]Foglio3!C264</f>
        <v>IL GIARDINO</v>
      </c>
      <c r="G273" s="103" t="str">
        <f t="shared" si="6"/>
        <v>IL GIARDINO</v>
      </c>
      <c r="H273" s="109"/>
      <c r="I273" s="105"/>
      <c r="J273" s="106">
        <f>[1]Foglio3!E264</f>
        <v>300</v>
      </c>
      <c r="K273" s="103" t="str">
        <f t="shared" si="8"/>
        <v>IL GIARDINO</v>
      </c>
      <c r="L273" s="107"/>
      <c r="M273" s="108"/>
    </row>
    <row r="274" spans="1:13" x14ac:dyDescent="0.25">
      <c r="A274" s="95">
        <v>42356</v>
      </c>
      <c r="B274" s="77" t="str">
        <f>[1]Foglio3!B265</f>
        <v>XF016AE073</v>
      </c>
      <c r="C274" s="96" t="s">
        <v>10</v>
      </c>
      <c r="D274" s="85" t="s">
        <v>1189</v>
      </c>
      <c r="E274" s="97" t="str">
        <f>[1]Foglio3!G265</f>
        <v>Aff.diretto</v>
      </c>
      <c r="F274" s="86" t="str">
        <f>[1]Foglio3!C265</f>
        <v>AON</v>
      </c>
      <c r="G274" s="87" t="str">
        <f t="shared" si="6"/>
        <v>AON</v>
      </c>
      <c r="H274" s="82"/>
      <c r="I274" s="80"/>
      <c r="J274" s="83">
        <f>[1]Foglio3!E265</f>
        <v>39900</v>
      </c>
      <c r="K274" s="87" t="str">
        <f t="shared" si="8"/>
        <v>AON</v>
      </c>
      <c r="L274" s="78"/>
      <c r="M274" s="98"/>
    </row>
    <row r="275" spans="1:13" x14ac:dyDescent="0.25">
      <c r="A275" s="99">
        <v>43091</v>
      </c>
      <c r="B275" s="77" t="s">
        <v>2713</v>
      </c>
      <c r="C275" s="100" t="s">
        <v>10</v>
      </c>
      <c r="D275" s="84" t="s">
        <v>2714</v>
      </c>
      <c r="E275" s="101" t="s">
        <v>2722</v>
      </c>
      <c r="F275" s="102"/>
      <c r="G275" s="103"/>
      <c r="H275" s="109"/>
      <c r="I275" s="105"/>
      <c r="J275" s="106">
        <v>54366</v>
      </c>
      <c r="K275" s="103"/>
      <c r="L275" s="107"/>
      <c r="M275" s="108"/>
    </row>
    <row r="276" spans="1:13" x14ac:dyDescent="0.25">
      <c r="A276" s="95">
        <v>42360</v>
      </c>
      <c r="B276" s="77" t="str">
        <f>[1]Foglio3!B266</f>
        <v>XC816AE074</v>
      </c>
      <c r="C276" s="96" t="s">
        <v>10</v>
      </c>
      <c r="D276" s="85" t="s">
        <v>1190</v>
      </c>
      <c r="E276" s="97" t="str">
        <f>[1]Foglio3!G266</f>
        <v>Aff.diretto</v>
      </c>
      <c r="F276" s="86" t="str">
        <f>[1]Foglio3!C266</f>
        <v>Tempoverde sas</v>
      </c>
      <c r="G276" s="87" t="str">
        <f t="shared" si="6"/>
        <v>Tempoverde sas</v>
      </c>
      <c r="H276" s="82"/>
      <c r="I276" s="80"/>
      <c r="J276" s="83">
        <f>[1]Foglio3!E266</f>
        <v>10000</v>
      </c>
      <c r="K276" s="87" t="str">
        <f t="shared" si="8"/>
        <v>Tempoverde sas</v>
      </c>
      <c r="L276" s="78"/>
      <c r="M276" s="98"/>
    </row>
    <row r="277" spans="1:13" x14ac:dyDescent="0.25">
      <c r="A277" s="99">
        <v>42362</v>
      </c>
      <c r="B277" s="77" t="str">
        <f>[1]Foglio3!B267</f>
        <v>XA016AE075</v>
      </c>
      <c r="C277" s="100" t="s">
        <v>10</v>
      </c>
      <c r="D277" s="84" t="s">
        <v>1191</v>
      </c>
      <c r="E277" s="101" t="str">
        <f>[1]Foglio3!G267</f>
        <v>Aff.diretto</v>
      </c>
      <c r="F277" s="102" t="str">
        <f>[1]Foglio3!C267</f>
        <v>Centro compressori srl</v>
      </c>
      <c r="G277" s="103" t="str">
        <f t="shared" si="6"/>
        <v>Centro compressori srl</v>
      </c>
      <c r="H277" s="109"/>
      <c r="I277" s="105"/>
      <c r="J277" s="106">
        <f>[1]Foglio3!E267</f>
        <v>446.95</v>
      </c>
      <c r="K277" s="103" t="str">
        <f t="shared" si="8"/>
        <v>Centro compressori srl</v>
      </c>
      <c r="L277" s="107"/>
      <c r="M277" s="108"/>
    </row>
    <row r="278" spans="1:13" x14ac:dyDescent="0.25">
      <c r="A278" s="95">
        <v>42362</v>
      </c>
      <c r="B278" s="77" t="str">
        <f>[1]Foglio3!B268</f>
        <v>X7816AE076</v>
      </c>
      <c r="C278" s="96" t="s">
        <v>10</v>
      </c>
      <c r="D278" s="85" t="s">
        <v>544</v>
      </c>
      <c r="E278" s="97" t="str">
        <f>[1]Foglio3!G268</f>
        <v>Aff.diretto</v>
      </c>
      <c r="F278" s="86" t="str">
        <f>[1]Foglio3!C268</f>
        <v>GEMONA SAS</v>
      </c>
      <c r="G278" s="87" t="str">
        <f t="shared" si="6"/>
        <v>GEMONA SAS</v>
      </c>
      <c r="H278" s="82"/>
      <c r="I278" s="80"/>
      <c r="J278" s="83">
        <f>[1]Foglio3!E268</f>
        <v>257.89999999999998</v>
      </c>
      <c r="K278" s="87" t="str">
        <f t="shared" si="8"/>
        <v>GEMONA SAS</v>
      </c>
      <c r="L278" s="78"/>
      <c r="M278" s="98"/>
    </row>
    <row r="279" spans="1:13" x14ac:dyDescent="0.25">
      <c r="A279" s="99">
        <v>42367</v>
      </c>
      <c r="B279" s="77" t="str">
        <f>[1]Foglio3!B269</f>
        <v>X5016AE077</v>
      </c>
      <c r="C279" s="100" t="s">
        <v>10</v>
      </c>
      <c r="D279" s="84" t="s">
        <v>1192</v>
      </c>
      <c r="E279" s="101" t="str">
        <f>[1]Foglio3!G269</f>
        <v>Aff.diretto</v>
      </c>
      <c r="F279" s="102" t="str">
        <f>[1]Foglio3!C269</f>
        <v>TECNODIESEL</v>
      </c>
      <c r="G279" s="103" t="str">
        <f t="shared" si="6"/>
        <v>TECNODIESEL</v>
      </c>
      <c r="H279" s="109"/>
      <c r="I279" s="105"/>
      <c r="J279" s="106">
        <f>[1]Foglio3!E269</f>
        <v>1244.9000000000001</v>
      </c>
      <c r="K279" s="103" t="str">
        <f t="shared" si="8"/>
        <v>TECNODIESEL</v>
      </c>
      <c r="L279" s="107"/>
      <c r="M279" s="108"/>
    </row>
    <row r="280" spans="1:13" x14ac:dyDescent="0.25">
      <c r="A280" s="95">
        <v>42368</v>
      </c>
      <c r="B280" s="77" t="str">
        <f>[1]Foglio3!B270</f>
        <v>X2816AE078</v>
      </c>
      <c r="C280" s="96" t="s">
        <v>10</v>
      </c>
      <c r="D280" s="85" t="s">
        <v>1193</v>
      </c>
      <c r="E280" s="97" t="str">
        <f>[1]Foglio3!G270</f>
        <v>Aff.diretto</v>
      </c>
      <c r="F280" s="86" t="str">
        <f>[1]Foglio3!C270</f>
        <v>SECURITAS</v>
      </c>
      <c r="G280" s="87" t="str">
        <f t="shared" si="6"/>
        <v>SECURITAS</v>
      </c>
      <c r="H280" s="82"/>
      <c r="I280" s="80"/>
      <c r="J280" s="83">
        <f>[1]Foglio3!E270</f>
        <v>5500</v>
      </c>
      <c r="K280" s="87" t="str">
        <f t="shared" si="8"/>
        <v>SECURITAS</v>
      </c>
      <c r="L280" s="78"/>
      <c r="M280" s="98"/>
    </row>
    <row r="281" spans="1:13" ht="15.75" thickBot="1" x14ac:dyDescent="0.3"/>
    <row r="282" spans="1:13" ht="15.75" thickBot="1" x14ac:dyDescent="0.3">
      <c r="H282" s="113">
        <f>SUM(Tabella2[IMPORTO A B.A.])</f>
        <v>3160177.53</v>
      </c>
      <c r="I282" s="113">
        <f>SUM(Tabella2[O.S. NON SOGGETTI A RIBASSO])</f>
        <v>98671.57</v>
      </c>
      <c r="J282" s="114">
        <f>SUM(Tabella2[IMPORTO AGGIUDICATO (lordo oneri di sicurezza/netto IVA)])</f>
        <v>4668926.2599999988</v>
      </c>
    </row>
  </sheetData>
  <pageMargins left="0.7" right="0.7" top="0.75" bottom="0.75" header="0.3" footer="0.3"/>
  <pageSetup paperSize="8" scale="56" orientation="landscape" r:id="rId1"/>
  <ignoredErrors>
    <ignoredError sqref="E244"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3"/>
  <sheetViews>
    <sheetView zoomScale="90" zoomScaleNormal="90" workbookViewId="0">
      <pane ySplit="1" topLeftCell="A2" activePane="bottomLeft" state="frozen"/>
      <selection pane="bottomLeft" activeCell="A33" sqref="A33"/>
    </sheetView>
  </sheetViews>
  <sheetFormatPr defaultRowHeight="15" x14ac:dyDescent="0.25"/>
  <cols>
    <col min="1" max="1" width="15.28515625" customWidth="1"/>
    <col min="2" max="2" width="13.5703125" customWidth="1"/>
    <col min="3" max="3" width="49.28515625" customWidth="1"/>
    <col min="4" max="4" width="45" customWidth="1"/>
    <col min="5" max="5" width="16.28515625" style="74" customWidth="1"/>
    <col min="6" max="6" width="16.42578125" customWidth="1"/>
    <col min="7" max="7" width="20.85546875" style="74" customWidth="1"/>
    <col min="8" max="8" width="45" customWidth="1"/>
    <col min="9" max="9" width="67" customWidth="1"/>
    <col min="10" max="10" width="9.42578125" bestFit="1" customWidth="1"/>
    <col min="11" max="11" width="130.42578125" customWidth="1"/>
    <col min="12" max="12" width="16.5703125" customWidth="1"/>
    <col min="13" max="13" width="9.7109375" bestFit="1" customWidth="1"/>
  </cols>
  <sheetData>
    <row r="1" spans="1:12" ht="63.75" x14ac:dyDescent="0.25">
      <c r="A1" s="51" t="s">
        <v>337</v>
      </c>
      <c r="B1" s="51" t="s">
        <v>403</v>
      </c>
      <c r="C1" s="51" t="s">
        <v>4</v>
      </c>
      <c r="D1" s="51" t="s">
        <v>5</v>
      </c>
      <c r="E1" s="75" t="s">
        <v>593</v>
      </c>
      <c r="F1" s="51" t="s">
        <v>594</v>
      </c>
      <c r="G1" s="75" t="s">
        <v>595</v>
      </c>
      <c r="H1" s="51" t="s">
        <v>524</v>
      </c>
      <c r="I1" s="51" t="s">
        <v>523</v>
      </c>
      <c r="J1" s="51" t="s">
        <v>525</v>
      </c>
      <c r="K1" s="51" t="s">
        <v>587</v>
      </c>
      <c r="L1" s="51" t="s">
        <v>598</v>
      </c>
    </row>
    <row r="2" spans="1:12" x14ac:dyDescent="0.25">
      <c r="A2" s="53" t="s">
        <v>338</v>
      </c>
      <c r="B2" s="52" t="s">
        <v>404</v>
      </c>
      <c r="C2" s="71" t="s">
        <v>466</v>
      </c>
      <c r="D2" s="72" t="s">
        <v>466</v>
      </c>
      <c r="E2" s="58"/>
      <c r="F2" s="59">
        <v>600</v>
      </c>
      <c r="G2" s="58"/>
      <c r="H2" s="53" t="s">
        <v>466</v>
      </c>
      <c r="I2" s="53" t="s">
        <v>520</v>
      </c>
      <c r="J2" s="54">
        <v>42376</v>
      </c>
      <c r="K2" s="54" t="s">
        <v>526</v>
      </c>
      <c r="L2" s="53"/>
    </row>
    <row r="3" spans="1:12" x14ac:dyDescent="0.25">
      <c r="A3" s="89" t="s">
        <v>2669</v>
      </c>
      <c r="B3" s="52" t="s">
        <v>2670</v>
      </c>
      <c r="C3" s="73" t="s">
        <v>274</v>
      </c>
      <c r="D3" s="73" t="s">
        <v>274</v>
      </c>
      <c r="E3" s="76"/>
      <c r="F3" s="60">
        <v>20000</v>
      </c>
      <c r="G3" s="76"/>
      <c r="H3" s="55" t="s">
        <v>274</v>
      </c>
      <c r="I3" s="55" t="s">
        <v>520</v>
      </c>
      <c r="J3" s="56">
        <v>42742</v>
      </c>
      <c r="K3" s="56" t="s">
        <v>2671</v>
      </c>
      <c r="L3" s="89"/>
    </row>
    <row r="4" spans="1:12" x14ac:dyDescent="0.25">
      <c r="A4" s="53" t="s">
        <v>339</v>
      </c>
      <c r="B4" s="52" t="s">
        <v>405</v>
      </c>
      <c r="C4" s="71" t="s">
        <v>467</v>
      </c>
      <c r="D4" s="72" t="s">
        <v>467</v>
      </c>
      <c r="E4" s="58"/>
      <c r="F4" s="59">
        <v>15000</v>
      </c>
      <c r="G4" s="58"/>
      <c r="H4" s="53" t="s">
        <v>467</v>
      </c>
      <c r="I4" s="53" t="s">
        <v>520</v>
      </c>
      <c r="J4" s="54">
        <v>42376</v>
      </c>
      <c r="K4" s="54" t="s">
        <v>527</v>
      </c>
      <c r="L4" s="53"/>
    </row>
    <row r="5" spans="1:12" x14ac:dyDescent="0.25">
      <c r="A5" s="89" t="s">
        <v>340</v>
      </c>
      <c r="B5" s="52" t="s">
        <v>406</v>
      </c>
      <c r="C5" s="69" t="s">
        <v>468</v>
      </c>
      <c r="D5" s="70" t="s">
        <v>468</v>
      </c>
      <c r="E5" s="76"/>
      <c r="F5" s="60">
        <v>10000</v>
      </c>
      <c r="G5" s="76"/>
      <c r="H5" s="89" t="s">
        <v>468</v>
      </c>
      <c r="I5" s="89" t="s">
        <v>520</v>
      </c>
      <c r="J5" s="56">
        <v>42376</v>
      </c>
      <c r="K5" s="56" t="s">
        <v>528</v>
      </c>
      <c r="L5" s="89"/>
    </row>
    <row r="6" spans="1:12" x14ac:dyDescent="0.25">
      <c r="A6" s="53" t="s">
        <v>341</v>
      </c>
      <c r="B6" s="52" t="s">
        <v>407</v>
      </c>
      <c r="C6" s="71" t="s">
        <v>469</v>
      </c>
      <c r="D6" s="72" t="s">
        <v>469</v>
      </c>
      <c r="E6" s="58"/>
      <c r="F6" s="59">
        <v>450</v>
      </c>
      <c r="G6" s="58"/>
      <c r="H6" s="53" t="s">
        <v>469</v>
      </c>
      <c r="I6" s="53" t="s">
        <v>520</v>
      </c>
      <c r="J6" s="54">
        <v>42377</v>
      </c>
      <c r="K6" s="54" t="s">
        <v>529</v>
      </c>
      <c r="L6" s="53"/>
    </row>
    <row r="7" spans="1:12" x14ac:dyDescent="0.25">
      <c r="A7" s="89" t="s">
        <v>342</v>
      </c>
      <c r="B7" s="52" t="s">
        <v>408</v>
      </c>
      <c r="C7" s="69" t="s">
        <v>470</v>
      </c>
      <c r="D7" s="70" t="s">
        <v>470</v>
      </c>
      <c r="E7" s="76"/>
      <c r="F7" s="60">
        <v>15000</v>
      </c>
      <c r="G7" s="76"/>
      <c r="H7" s="89" t="s">
        <v>470</v>
      </c>
      <c r="I7" s="89" t="s">
        <v>520</v>
      </c>
      <c r="J7" s="56">
        <v>42377</v>
      </c>
      <c r="K7" s="56" t="s">
        <v>530</v>
      </c>
      <c r="L7" s="89"/>
    </row>
    <row r="8" spans="1:12" x14ac:dyDescent="0.25">
      <c r="A8" s="53" t="s">
        <v>343</v>
      </c>
      <c r="B8" s="52" t="s">
        <v>409</v>
      </c>
      <c r="C8" s="71" t="s">
        <v>471</v>
      </c>
      <c r="D8" s="72" t="s">
        <v>471</v>
      </c>
      <c r="E8" s="58"/>
      <c r="F8" s="59">
        <v>5000</v>
      </c>
      <c r="G8" s="58"/>
      <c r="H8" s="53" t="s">
        <v>471</v>
      </c>
      <c r="I8" s="53" t="s">
        <v>520</v>
      </c>
      <c r="J8" s="54">
        <v>42377</v>
      </c>
      <c r="K8" s="54" t="s">
        <v>531</v>
      </c>
      <c r="L8" s="53"/>
    </row>
    <row r="9" spans="1:12" x14ac:dyDescent="0.25">
      <c r="A9" s="89" t="s">
        <v>344</v>
      </c>
      <c r="B9" s="52" t="s">
        <v>410</v>
      </c>
      <c r="C9" s="73" t="s">
        <v>472</v>
      </c>
      <c r="D9" s="73" t="s">
        <v>472</v>
      </c>
      <c r="E9" s="76"/>
      <c r="F9" s="60">
        <v>5000</v>
      </c>
      <c r="G9" s="76"/>
      <c r="H9" s="55" t="s">
        <v>472</v>
      </c>
      <c r="I9" s="55" t="s">
        <v>520</v>
      </c>
      <c r="J9" s="56">
        <v>42377</v>
      </c>
      <c r="K9" s="56" t="s">
        <v>532</v>
      </c>
      <c r="L9" s="89"/>
    </row>
    <row r="10" spans="1:12" x14ac:dyDescent="0.25">
      <c r="A10" s="53" t="s">
        <v>345</v>
      </c>
      <c r="B10" s="52" t="s">
        <v>411</v>
      </c>
      <c r="C10" s="71" t="s">
        <v>473</v>
      </c>
      <c r="D10" s="72" t="s">
        <v>473</v>
      </c>
      <c r="E10" s="58"/>
      <c r="F10" s="59">
        <v>10000</v>
      </c>
      <c r="G10" s="58"/>
      <c r="H10" s="53" t="s">
        <v>473</v>
      </c>
      <c r="I10" s="53" t="s">
        <v>520</v>
      </c>
      <c r="J10" s="54">
        <v>42380</v>
      </c>
      <c r="K10" s="54" t="s">
        <v>533</v>
      </c>
      <c r="L10" s="53"/>
    </row>
    <row r="11" spans="1:12" x14ac:dyDescent="0.25">
      <c r="A11" s="89" t="s">
        <v>346</v>
      </c>
      <c r="B11" s="52" t="s">
        <v>412</v>
      </c>
      <c r="C11" s="69" t="s">
        <v>474</v>
      </c>
      <c r="D11" s="70" t="s">
        <v>474</v>
      </c>
      <c r="E11" s="76"/>
      <c r="F11" s="60">
        <v>6500</v>
      </c>
      <c r="G11" s="76"/>
      <c r="H11" s="89" t="s">
        <v>474</v>
      </c>
      <c r="I11" s="89" t="s">
        <v>520</v>
      </c>
      <c r="J11" s="56">
        <v>42380</v>
      </c>
      <c r="K11" s="56" t="s">
        <v>534</v>
      </c>
      <c r="L11" s="89"/>
    </row>
    <row r="12" spans="1:12" x14ac:dyDescent="0.25">
      <c r="A12" s="53" t="s">
        <v>347</v>
      </c>
      <c r="B12" s="52" t="s">
        <v>413</v>
      </c>
      <c r="C12" s="71" t="s">
        <v>475</v>
      </c>
      <c r="D12" s="72" t="s">
        <v>475</v>
      </c>
      <c r="E12" s="58"/>
      <c r="F12" s="59">
        <v>3000</v>
      </c>
      <c r="G12" s="58"/>
      <c r="H12" s="53" t="s">
        <v>475</v>
      </c>
      <c r="I12" s="53" t="s">
        <v>520</v>
      </c>
      <c r="J12" s="54">
        <v>42380</v>
      </c>
      <c r="K12" s="54" t="s">
        <v>535</v>
      </c>
      <c r="L12" s="53"/>
    </row>
    <row r="13" spans="1:12" x14ac:dyDescent="0.25">
      <c r="A13" s="89" t="s">
        <v>348</v>
      </c>
      <c r="B13" s="52" t="s">
        <v>414</v>
      </c>
      <c r="C13" s="69" t="s">
        <v>476</v>
      </c>
      <c r="D13" s="70" t="s">
        <v>476</v>
      </c>
      <c r="E13" s="76"/>
      <c r="F13" s="60">
        <v>4000</v>
      </c>
      <c r="G13" s="76"/>
      <c r="H13" s="89" t="s">
        <v>476</v>
      </c>
      <c r="I13" s="89" t="s">
        <v>520</v>
      </c>
      <c r="J13" s="56">
        <v>42380</v>
      </c>
      <c r="K13" s="56" t="s">
        <v>536</v>
      </c>
      <c r="L13" s="89"/>
    </row>
    <row r="14" spans="1:12" x14ac:dyDescent="0.25">
      <c r="A14" s="53" t="s">
        <v>349</v>
      </c>
      <c r="B14" s="52" t="s">
        <v>415</v>
      </c>
      <c r="C14" s="71" t="s">
        <v>477</v>
      </c>
      <c r="D14" s="72" t="s">
        <v>477</v>
      </c>
      <c r="E14" s="58"/>
      <c r="F14" s="59">
        <v>3500</v>
      </c>
      <c r="G14" s="58"/>
      <c r="H14" s="53" t="s">
        <v>477</v>
      </c>
      <c r="I14" s="53" t="s">
        <v>520</v>
      </c>
      <c r="J14" s="54">
        <v>42380</v>
      </c>
      <c r="K14" s="54" t="s">
        <v>537</v>
      </c>
      <c r="L14" s="53"/>
    </row>
    <row r="15" spans="1:12" x14ac:dyDescent="0.25">
      <c r="A15" s="89" t="s">
        <v>350</v>
      </c>
      <c r="B15" s="52" t="s">
        <v>416</v>
      </c>
      <c r="C15" s="73" t="s">
        <v>478</v>
      </c>
      <c r="D15" s="73" t="s">
        <v>478</v>
      </c>
      <c r="E15" s="76"/>
      <c r="F15" s="60">
        <v>2500</v>
      </c>
      <c r="G15" s="76"/>
      <c r="H15" s="55" t="s">
        <v>478</v>
      </c>
      <c r="I15" s="55" t="s">
        <v>520</v>
      </c>
      <c r="J15" s="56">
        <v>42380</v>
      </c>
      <c r="K15" s="56" t="s">
        <v>538</v>
      </c>
      <c r="L15" s="89"/>
    </row>
    <row r="16" spans="1:12" x14ac:dyDescent="0.25">
      <c r="A16" s="53" t="s">
        <v>351</v>
      </c>
      <c r="B16" s="52" t="s">
        <v>417</v>
      </c>
      <c r="C16" s="71" t="s">
        <v>764</v>
      </c>
      <c r="D16" s="72" t="s">
        <v>764</v>
      </c>
      <c r="E16" s="58"/>
      <c r="F16" s="59">
        <v>6000</v>
      </c>
      <c r="G16" s="58"/>
      <c r="H16" s="53" t="s">
        <v>764</v>
      </c>
      <c r="I16" s="53" t="s">
        <v>520</v>
      </c>
      <c r="J16" s="54">
        <v>42380</v>
      </c>
      <c r="K16" s="54" t="s">
        <v>539</v>
      </c>
      <c r="L16" s="53"/>
    </row>
    <row r="17" spans="1:12" x14ac:dyDescent="0.25">
      <c r="A17" s="89" t="s">
        <v>352</v>
      </c>
      <c r="B17" s="52" t="s">
        <v>418</v>
      </c>
      <c r="C17" s="69" t="s">
        <v>1691</v>
      </c>
      <c r="D17" s="70" t="s">
        <v>1691</v>
      </c>
      <c r="E17" s="76"/>
      <c r="F17" s="60">
        <v>4000</v>
      </c>
      <c r="G17" s="76"/>
      <c r="H17" s="89" t="s">
        <v>1691</v>
      </c>
      <c r="I17" s="89" t="s">
        <v>520</v>
      </c>
      <c r="J17" s="56">
        <v>42380</v>
      </c>
      <c r="K17" s="56" t="s">
        <v>540</v>
      </c>
      <c r="L17" s="89"/>
    </row>
    <row r="18" spans="1:12" x14ac:dyDescent="0.25">
      <c r="A18" s="53" t="s">
        <v>353</v>
      </c>
      <c r="B18" s="52" t="s">
        <v>419</v>
      </c>
      <c r="C18" s="71" t="s">
        <v>479</v>
      </c>
      <c r="D18" s="72" t="s">
        <v>479</v>
      </c>
      <c r="E18" s="58"/>
      <c r="F18" s="59">
        <v>20000</v>
      </c>
      <c r="G18" s="58"/>
      <c r="H18" s="53" t="s">
        <v>479</v>
      </c>
      <c r="I18" s="53" t="s">
        <v>520</v>
      </c>
      <c r="J18" s="54">
        <v>42380</v>
      </c>
      <c r="K18" s="54" t="s">
        <v>541</v>
      </c>
      <c r="L18" s="53"/>
    </row>
    <row r="19" spans="1:12" x14ac:dyDescent="0.25">
      <c r="A19" s="89" t="s">
        <v>354</v>
      </c>
      <c r="B19" s="52" t="s">
        <v>420</v>
      </c>
      <c r="C19" s="69" t="s">
        <v>480</v>
      </c>
      <c r="D19" s="70" t="s">
        <v>480</v>
      </c>
      <c r="E19" s="76"/>
      <c r="F19" s="60">
        <v>10000</v>
      </c>
      <c r="G19" s="76"/>
      <c r="H19" s="89" t="s">
        <v>480</v>
      </c>
      <c r="I19" s="89" t="s">
        <v>520</v>
      </c>
      <c r="J19" s="56">
        <v>42380</v>
      </c>
      <c r="K19" s="56" t="s">
        <v>542</v>
      </c>
      <c r="L19" s="89"/>
    </row>
    <row r="20" spans="1:12" x14ac:dyDescent="0.25">
      <c r="A20" s="53" t="s">
        <v>2672</v>
      </c>
      <c r="B20" s="52" t="s">
        <v>2673</v>
      </c>
      <c r="C20" s="71" t="s">
        <v>2674</v>
      </c>
      <c r="D20" s="72" t="s">
        <v>2674</v>
      </c>
      <c r="E20" s="58"/>
      <c r="F20" s="59">
        <v>10000</v>
      </c>
      <c r="G20" s="58"/>
      <c r="H20" s="53" t="s">
        <v>2674</v>
      </c>
      <c r="I20" s="53" t="s">
        <v>520</v>
      </c>
      <c r="J20" s="54">
        <v>42380</v>
      </c>
      <c r="K20" s="54" t="s">
        <v>543</v>
      </c>
      <c r="L20" s="53"/>
    </row>
    <row r="21" spans="1:12" x14ac:dyDescent="0.25">
      <c r="A21" s="89" t="s">
        <v>2675</v>
      </c>
      <c r="B21" s="52" t="s">
        <v>2676</v>
      </c>
      <c r="C21" s="73" t="s">
        <v>2677</v>
      </c>
      <c r="D21" s="73" t="s">
        <v>2677</v>
      </c>
      <c r="E21" s="76"/>
      <c r="F21" s="60">
        <v>5000</v>
      </c>
      <c r="G21" s="76"/>
      <c r="H21" s="55" t="s">
        <v>2677</v>
      </c>
      <c r="I21" s="55" t="s">
        <v>520</v>
      </c>
      <c r="J21" s="56">
        <v>42380</v>
      </c>
      <c r="K21" s="56" t="s">
        <v>2678</v>
      </c>
      <c r="L21" s="89"/>
    </row>
    <row r="22" spans="1:12" x14ac:dyDescent="0.25">
      <c r="A22" s="53" t="s">
        <v>2679</v>
      </c>
      <c r="B22" s="52" t="s">
        <v>3214</v>
      </c>
      <c r="C22" s="71" t="s">
        <v>481</v>
      </c>
      <c r="D22" s="72" t="s">
        <v>481</v>
      </c>
      <c r="E22" s="58"/>
      <c r="F22" s="59">
        <v>20000</v>
      </c>
      <c r="G22" s="58"/>
      <c r="H22" s="53" t="s">
        <v>481</v>
      </c>
      <c r="I22" s="53" t="s">
        <v>520</v>
      </c>
      <c r="J22" s="54">
        <v>42380</v>
      </c>
      <c r="K22" s="54" t="s">
        <v>2680</v>
      </c>
      <c r="L22" s="53"/>
    </row>
    <row r="23" spans="1:12" x14ac:dyDescent="0.25">
      <c r="A23" s="89" t="s">
        <v>2681</v>
      </c>
      <c r="B23" s="52" t="s">
        <v>2682</v>
      </c>
      <c r="C23" s="69" t="s">
        <v>482</v>
      </c>
      <c r="D23" s="70" t="s">
        <v>482</v>
      </c>
      <c r="E23" s="76"/>
      <c r="F23" s="60">
        <v>20000</v>
      </c>
      <c r="G23" s="76"/>
      <c r="H23" s="89" t="s">
        <v>482</v>
      </c>
      <c r="I23" s="89" t="s">
        <v>520</v>
      </c>
      <c r="J23" s="56">
        <v>42380</v>
      </c>
      <c r="K23" s="56" t="s">
        <v>2683</v>
      </c>
      <c r="L23" s="89"/>
    </row>
    <row r="24" spans="1:12" x14ac:dyDescent="0.25">
      <c r="A24" s="53" t="s">
        <v>2684</v>
      </c>
      <c r="B24" s="52" t="s">
        <v>2685</v>
      </c>
      <c r="C24" s="71" t="s">
        <v>483</v>
      </c>
      <c r="D24" s="72" t="s">
        <v>483</v>
      </c>
      <c r="E24" s="58"/>
      <c r="F24" s="59">
        <v>7500</v>
      </c>
      <c r="G24" s="58"/>
      <c r="H24" s="53" t="s">
        <v>483</v>
      </c>
      <c r="I24" s="53" t="s">
        <v>520</v>
      </c>
      <c r="J24" s="54">
        <v>42380</v>
      </c>
      <c r="K24" s="54" t="s">
        <v>544</v>
      </c>
      <c r="L24" s="53"/>
    </row>
    <row r="25" spans="1:12" x14ac:dyDescent="0.25">
      <c r="A25" s="89" t="s">
        <v>2686</v>
      </c>
      <c r="B25" s="52" t="s">
        <v>2687</v>
      </c>
      <c r="C25" s="69" t="s">
        <v>169</v>
      </c>
      <c r="D25" s="70" t="s">
        <v>169</v>
      </c>
      <c r="E25" s="76"/>
      <c r="F25" s="60">
        <v>15000</v>
      </c>
      <c r="G25" s="76"/>
      <c r="H25" s="89" t="s">
        <v>169</v>
      </c>
      <c r="I25" s="89" t="s">
        <v>520</v>
      </c>
      <c r="J25" s="56">
        <v>42380</v>
      </c>
      <c r="K25" s="56" t="s">
        <v>545</v>
      </c>
      <c r="L25" s="89"/>
    </row>
    <row r="26" spans="1:12" x14ac:dyDescent="0.25">
      <c r="A26" s="53" t="s">
        <v>2688</v>
      </c>
      <c r="B26" s="52" t="s">
        <v>2689</v>
      </c>
      <c r="C26" s="71" t="s">
        <v>484</v>
      </c>
      <c r="D26" s="72" t="s">
        <v>484</v>
      </c>
      <c r="E26" s="58"/>
      <c r="F26" s="59">
        <v>4000</v>
      </c>
      <c r="G26" s="58"/>
      <c r="H26" s="53" t="s">
        <v>484</v>
      </c>
      <c r="I26" s="53" t="s">
        <v>520</v>
      </c>
      <c r="J26" s="54">
        <v>42380</v>
      </c>
      <c r="K26" s="54" t="s">
        <v>2690</v>
      </c>
      <c r="L26" s="53"/>
    </row>
    <row r="27" spans="1:12" x14ac:dyDescent="0.25">
      <c r="A27" s="89" t="s">
        <v>355</v>
      </c>
      <c r="B27" s="52" t="s">
        <v>421</v>
      </c>
      <c r="C27" s="73" t="s">
        <v>485</v>
      </c>
      <c r="D27" s="73" t="s">
        <v>485</v>
      </c>
      <c r="E27" s="76"/>
      <c r="F27" s="60">
        <v>12000</v>
      </c>
      <c r="G27" s="76"/>
      <c r="H27" s="55" t="s">
        <v>485</v>
      </c>
      <c r="I27" s="55" t="s">
        <v>520</v>
      </c>
      <c r="J27" s="56">
        <v>42381</v>
      </c>
      <c r="K27" s="56" t="s">
        <v>546</v>
      </c>
      <c r="L27" s="89"/>
    </row>
    <row r="28" spans="1:12" x14ac:dyDescent="0.25">
      <c r="A28" s="53" t="s">
        <v>356</v>
      </c>
      <c r="B28" s="52" t="s">
        <v>422</v>
      </c>
      <c r="C28" s="71" t="s">
        <v>486</v>
      </c>
      <c r="D28" s="72" t="s">
        <v>486</v>
      </c>
      <c r="E28" s="58"/>
      <c r="F28" s="59">
        <v>6000</v>
      </c>
      <c r="G28" s="58"/>
      <c r="H28" s="53" t="s">
        <v>486</v>
      </c>
      <c r="I28" s="53" t="s">
        <v>520</v>
      </c>
      <c r="J28" s="54">
        <v>42381</v>
      </c>
      <c r="K28" s="54" t="s">
        <v>547</v>
      </c>
      <c r="L28" s="53"/>
    </row>
    <row r="29" spans="1:12" x14ac:dyDescent="0.25">
      <c r="A29" s="89" t="s">
        <v>357</v>
      </c>
      <c r="B29" s="52" t="s">
        <v>423</v>
      </c>
      <c r="C29" s="69" t="s">
        <v>487</v>
      </c>
      <c r="D29" s="70" t="s">
        <v>487</v>
      </c>
      <c r="E29" s="76"/>
      <c r="F29" s="60">
        <v>7000</v>
      </c>
      <c r="G29" s="76"/>
      <c r="H29" s="89" t="s">
        <v>487</v>
      </c>
      <c r="I29" s="89" t="s">
        <v>520</v>
      </c>
      <c r="J29" s="56">
        <v>42381</v>
      </c>
      <c r="K29" s="56" t="s">
        <v>548</v>
      </c>
      <c r="L29" s="89"/>
    </row>
    <row r="30" spans="1:12" x14ac:dyDescent="0.25">
      <c r="A30" s="53" t="s">
        <v>358</v>
      </c>
      <c r="B30" s="52" t="s">
        <v>424</v>
      </c>
      <c r="C30" s="71" t="s">
        <v>488</v>
      </c>
      <c r="D30" s="72" t="s">
        <v>488</v>
      </c>
      <c r="E30" s="58"/>
      <c r="F30" s="59">
        <v>3000</v>
      </c>
      <c r="G30" s="58"/>
      <c r="H30" s="53" t="s">
        <v>488</v>
      </c>
      <c r="I30" s="53" t="s">
        <v>520</v>
      </c>
      <c r="J30" s="54">
        <v>42382</v>
      </c>
      <c r="K30" s="54" t="s">
        <v>549</v>
      </c>
      <c r="L30" s="53"/>
    </row>
    <row r="31" spans="1:12" x14ac:dyDescent="0.25">
      <c r="A31" s="89" t="s">
        <v>601</v>
      </c>
      <c r="B31" s="52">
        <v>6552466200</v>
      </c>
      <c r="C31" s="69" t="s">
        <v>609</v>
      </c>
      <c r="D31" s="70" t="s">
        <v>609</v>
      </c>
      <c r="E31" s="76"/>
      <c r="F31" s="60">
        <v>100000</v>
      </c>
      <c r="G31" s="76"/>
      <c r="H31" s="89" t="s">
        <v>609</v>
      </c>
      <c r="I31" s="89" t="s">
        <v>614</v>
      </c>
      <c r="J31" s="56">
        <v>42382</v>
      </c>
      <c r="K31" s="56" t="s">
        <v>615</v>
      </c>
      <c r="L31" s="89"/>
    </row>
    <row r="32" spans="1:12" x14ac:dyDescent="0.25">
      <c r="A32" s="53" t="s">
        <v>602</v>
      </c>
      <c r="B32" s="52" t="s">
        <v>606</v>
      </c>
      <c r="C32" s="71" t="s">
        <v>610</v>
      </c>
      <c r="D32" s="72" t="s">
        <v>610</v>
      </c>
      <c r="E32" s="58"/>
      <c r="F32" s="59">
        <v>72500</v>
      </c>
      <c r="G32" s="58"/>
      <c r="H32" s="53" t="s">
        <v>610</v>
      </c>
      <c r="I32" s="53" t="s">
        <v>614</v>
      </c>
      <c r="J32" s="54">
        <v>42382</v>
      </c>
      <c r="K32" s="54" t="s">
        <v>616</v>
      </c>
      <c r="L32" s="53"/>
    </row>
    <row r="33" spans="1:12" x14ac:dyDescent="0.25">
      <c r="A33" s="89" t="s">
        <v>603</v>
      </c>
      <c r="B33" s="52" t="s">
        <v>607</v>
      </c>
      <c r="C33" s="73" t="s">
        <v>611</v>
      </c>
      <c r="D33" s="73" t="s">
        <v>611</v>
      </c>
      <c r="E33" s="76"/>
      <c r="F33" s="60">
        <v>50000</v>
      </c>
      <c r="G33" s="76"/>
      <c r="H33" s="55" t="s">
        <v>611</v>
      </c>
      <c r="I33" s="55" t="s">
        <v>614</v>
      </c>
      <c r="J33" s="56">
        <v>42382</v>
      </c>
      <c r="K33" s="56" t="s">
        <v>617</v>
      </c>
      <c r="L33" s="89"/>
    </row>
    <row r="34" spans="1:12" x14ac:dyDescent="0.25">
      <c r="A34" s="53" t="s">
        <v>604</v>
      </c>
      <c r="B34" s="52">
        <v>6552550750</v>
      </c>
      <c r="C34" s="71" t="s">
        <v>612</v>
      </c>
      <c r="D34" s="72" t="s">
        <v>612</v>
      </c>
      <c r="E34" s="58"/>
      <c r="F34" s="59">
        <v>50000</v>
      </c>
      <c r="G34" s="58"/>
      <c r="H34" s="53" t="s">
        <v>612</v>
      </c>
      <c r="I34" s="53" t="s">
        <v>614</v>
      </c>
      <c r="J34" s="54">
        <v>42382</v>
      </c>
      <c r="K34" s="54" t="s">
        <v>618</v>
      </c>
      <c r="L34" s="53"/>
    </row>
    <row r="35" spans="1:12" x14ac:dyDescent="0.25">
      <c r="A35" s="89" t="s">
        <v>605</v>
      </c>
      <c r="B35" s="52" t="s">
        <v>608</v>
      </c>
      <c r="C35" s="69" t="s">
        <v>613</v>
      </c>
      <c r="D35" s="70" t="s">
        <v>613</v>
      </c>
      <c r="E35" s="76"/>
      <c r="F35" s="60">
        <v>50000</v>
      </c>
      <c r="G35" s="76"/>
      <c r="H35" s="89" t="s">
        <v>613</v>
      </c>
      <c r="I35" s="89" t="s">
        <v>614</v>
      </c>
      <c r="J35" s="56">
        <v>42382</v>
      </c>
      <c r="K35" s="56" t="s">
        <v>619</v>
      </c>
      <c r="L35" s="89"/>
    </row>
    <row r="36" spans="1:12" x14ac:dyDescent="0.25">
      <c r="A36" s="53" t="s">
        <v>359</v>
      </c>
      <c r="B36" s="52" t="s">
        <v>425</v>
      </c>
      <c r="C36" s="71" t="s">
        <v>489</v>
      </c>
      <c r="D36" s="72" t="s">
        <v>489</v>
      </c>
      <c r="E36" s="58"/>
      <c r="F36" s="59">
        <v>20000</v>
      </c>
      <c r="G36" s="58"/>
      <c r="H36" s="53" t="s">
        <v>489</v>
      </c>
      <c r="I36" s="53" t="s">
        <v>520</v>
      </c>
      <c r="J36" s="54">
        <v>42383</v>
      </c>
      <c r="K36" s="54" t="s">
        <v>543</v>
      </c>
      <c r="L36" s="53"/>
    </row>
    <row r="37" spans="1:12" x14ac:dyDescent="0.25">
      <c r="A37" s="89" t="s">
        <v>360</v>
      </c>
      <c r="B37" s="52" t="s">
        <v>426</v>
      </c>
      <c r="C37" s="69" t="s">
        <v>490</v>
      </c>
      <c r="D37" s="70" t="s">
        <v>490</v>
      </c>
      <c r="E37" s="76"/>
      <c r="F37" s="60">
        <v>1000</v>
      </c>
      <c r="G37" s="76"/>
      <c r="H37" s="89" t="s">
        <v>490</v>
      </c>
      <c r="I37" s="89" t="s">
        <v>520</v>
      </c>
      <c r="J37" s="56">
        <v>42383</v>
      </c>
      <c r="K37" s="56" t="s">
        <v>550</v>
      </c>
      <c r="L37" s="89"/>
    </row>
    <row r="38" spans="1:12" x14ac:dyDescent="0.25">
      <c r="A38" s="53" t="s">
        <v>361</v>
      </c>
      <c r="B38" s="52" t="s">
        <v>427</v>
      </c>
      <c r="C38" s="71" t="s">
        <v>592</v>
      </c>
      <c r="D38" s="72" t="s">
        <v>592</v>
      </c>
      <c r="E38" s="58"/>
      <c r="F38" s="59">
        <v>1000</v>
      </c>
      <c r="G38" s="58"/>
      <c r="H38" s="53" t="s">
        <v>592</v>
      </c>
      <c r="I38" s="53" t="s">
        <v>520</v>
      </c>
      <c r="J38" s="54">
        <v>42383</v>
      </c>
      <c r="K38" s="54" t="s">
        <v>551</v>
      </c>
      <c r="L38" s="53"/>
    </row>
    <row r="39" spans="1:12" x14ac:dyDescent="0.25">
      <c r="A39" s="89" t="s">
        <v>362</v>
      </c>
      <c r="B39" s="52" t="s">
        <v>428</v>
      </c>
      <c r="C39" s="73" t="s">
        <v>491</v>
      </c>
      <c r="D39" s="73" t="s">
        <v>491</v>
      </c>
      <c r="E39" s="76"/>
      <c r="F39" s="60">
        <v>1000</v>
      </c>
      <c r="G39" s="76"/>
      <c r="H39" s="55" t="s">
        <v>491</v>
      </c>
      <c r="I39" s="55" t="s">
        <v>520</v>
      </c>
      <c r="J39" s="56">
        <v>42383</v>
      </c>
      <c r="K39" s="56" t="s">
        <v>552</v>
      </c>
      <c r="L39" s="89"/>
    </row>
    <row r="40" spans="1:12" x14ac:dyDescent="0.25">
      <c r="A40" s="53" t="s">
        <v>363</v>
      </c>
      <c r="B40" s="52" t="s">
        <v>429</v>
      </c>
      <c r="C40" s="71" t="s">
        <v>492</v>
      </c>
      <c r="D40" s="72" t="s">
        <v>492</v>
      </c>
      <c r="E40" s="58"/>
      <c r="F40" s="59">
        <v>1800</v>
      </c>
      <c r="G40" s="58"/>
      <c r="H40" s="53" t="s">
        <v>492</v>
      </c>
      <c r="I40" s="53" t="s">
        <v>520</v>
      </c>
      <c r="J40" s="54">
        <v>42383</v>
      </c>
      <c r="K40" s="54" t="s">
        <v>553</v>
      </c>
      <c r="L40" s="53"/>
    </row>
    <row r="41" spans="1:12" x14ac:dyDescent="0.25">
      <c r="A41" s="89" t="s">
        <v>364</v>
      </c>
      <c r="B41" s="52" t="s">
        <v>430</v>
      </c>
      <c r="C41" s="69" t="s">
        <v>859</v>
      </c>
      <c r="D41" s="70" t="s">
        <v>859</v>
      </c>
      <c r="E41" s="76"/>
      <c r="F41" s="60">
        <v>3000</v>
      </c>
      <c r="G41" s="76"/>
      <c r="H41" s="89" t="s">
        <v>859</v>
      </c>
      <c r="I41" s="89" t="s">
        <v>520</v>
      </c>
      <c r="J41" s="56">
        <v>42383</v>
      </c>
      <c r="K41" s="56" t="s">
        <v>554</v>
      </c>
      <c r="L41" s="89"/>
    </row>
    <row r="42" spans="1:12" x14ac:dyDescent="0.25">
      <c r="A42" s="53" t="s">
        <v>365</v>
      </c>
      <c r="B42" s="52" t="s">
        <v>431</v>
      </c>
      <c r="C42" s="71" t="s">
        <v>493</v>
      </c>
      <c r="D42" s="72" t="s">
        <v>493</v>
      </c>
      <c r="E42" s="58"/>
      <c r="F42" s="59">
        <v>3000</v>
      </c>
      <c r="G42" s="58"/>
      <c r="H42" s="53" t="s">
        <v>493</v>
      </c>
      <c r="I42" s="53" t="s">
        <v>520</v>
      </c>
      <c r="J42" s="54">
        <v>42383</v>
      </c>
      <c r="K42" s="54" t="s">
        <v>555</v>
      </c>
      <c r="L42" s="53"/>
    </row>
    <row r="43" spans="1:12" x14ac:dyDescent="0.25">
      <c r="A43" s="89" t="s">
        <v>366</v>
      </c>
      <c r="B43" s="52" t="s">
        <v>432</v>
      </c>
      <c r="C43" s="69" t="s">
        <v>590</v>
      </c>
      <c r="D43" s="70" t="s">
        <v>590</v>
      </c>
      <c r="E43" s="76"/>
      <c r="F43" s="60">
        <v>15000</v>
      </c>
      <c r="G43" s="76"/>
      <c r="H43" s="89" t="s">
        <v>590</v>
      </c>
      <c r="I43" s="89" t="s">
        <v>520</v>
      </c>
      <c r="J43" s="56">
        <v>42383</v>
      </c>
      <c r="K43" s="56" t="s">
        <v>556</v>
      </c>
      <c r="L43" s="89"/>
    </row>
    <row r="44" spans="1:12" x14ac:dyDescent="0.25">
      <c r="A44" s="53" t="s">
        <v>367</v>
      </c>
      <c r="B44" s="52" t="s">
        <v>433</v>
      </c>
      <c r="C44" s="71" t="s">
        <v>494</v>
      </c>
      <c r="D44" s="72" t="s">
        <v>494</v>
      </c>
      <c r="E44" s="58"/>
      <c r="F44" s="59">
        <v>4000</v>
      </c>
      <c r="G44" s="58"/>
      <c r="H44" s="53" t="s">
        <v>494</v>
      </c>
      <c r="I44" s="53" t="s">
        <v>520</v>
      </c>
      <c r="J44" s="54">
        <v>42383</v>
      </c>
      <c r="K44" s="54" t="s">
        <v>557</v>
      </c>
      <c r="L44" s="53"/>
    </row>
    <row r="45" spans="1:12" x14ac:dyDescent="0.25">
      <c r="A45" s="89" t="s">
        <v>368</v>
      </c>
      <c r="B45" s="52" t="s">
        <v>434</v>
      </c>
      <c r="C45" s="73" t="s">
        <v>591</v>
      </c>
      <c r="D45" s="73" t="s">
        <v>591</v>
      </c>
      <c r="E45" s="76"/>
      <c r="F45" s="60">
        <v>6000</v>
      </c>
      <c r="G45" s="76"/>
      <c r="H45" s="55" t="s">
        <v>591</v>
      </c>
      <c r="I45" s="55" t="s">
        <v>520</v>
      </c>
      <c r="J45" s="56">
        <v>42383</v>
      </c>
      <c r="K45" s="56" t="s">
        <v>558</v>
      </c>
      <c r="L45" s="89"/>
    </row>
    <row r="46" spans="1:12" x14ac:dyDescent="0.25">
      <c r="A46" s="53" t="s">
        <v>369</v>
      </c>
      <c r="B46" s="52" t="s">
        <v>435</v>
      </c>
      <c r="C46" s="71" t="s">
        <v>495</v>
      </c>
      <c r="D46" s="72" t="s">
        <v>495</v>
      </c>
      <c r="E46" s="58"/>
      <c r="F46" s="59">
        <v>5000</v>
      </c>
      <c r="G46" s="58"/>
      <c r="H46" s="53" t="s">
        <v>495</v>
      </c>
      <c r="I46" s="53" t="s">
        <v>520</v>
      </c>
      <c r="J46" s="54">
        <v>42383</v>
      </c>
      <c r="K46" s="54" t="s">
        <v>559</v>
      </c>
      <c r="L46" s="53"/>
    </row>
    <row r="47" spans="1:12" x14ac:dyDescent="0.25">
      <c r="A47" s="89" t="s">
        <v>370</v>
      </c>
      <c r="B47" s="52" t="s">
        <v>436</v>
      </c>
      <c r="C47" s="69" t="s">
        <v>481</v>
      </c>
      <c r="D47" s="70" t="s">
        <v>481</v>
      </c>
      <c r="E47" s="76"/>
      <c r="F47" s="60">
        <v>15000</v>
      </c>
      <c r="G47" s="76"/>
      <c r="H47" s="89" t="s">
        <v>481</v>
      </c>
      <c r="I47" s="89" t="s">
        <v>520</v>
      </c>
      <c r="J47" s="56">
        <v>42384</v>
      </c>
      <c r="K47" s="56" t="s">
        <v>560</v>
      </c>
      <c r="L47" s="89"/>
    </row>
    <row r="48" spans="1:12" x14ac:dyDescent="0.25">
      <c r="A48" s="53" t="s">
        <v>371</v>
      </c>
      <c r="B48" s="52" t="s">
        <v>437</v>
      </c>
      <c r="C48" s="71" t="s">
        <v>496</v>
      </c>
      <c r="D48" s="72" t="s">
        <v>496</v>
      </c>
      <c r="E48" s="58"/>
      <c r="F48" s="59">
        <v>2061</v>
      </c>
      <c r="G48" s="58"/>
      <c r="H48" s="53" t="s">
        <v>496</v>
      </c>
      <c r="I48" s="53" t="s">
        <v>520</v>
      </c>
      <c r="J48" s="54">
        <v>42384</v>
      </c>
      <c r="K48" s="54" t="s">
        <v>561</v>
      </c>
      <c r="L48" s="53"/>
    </row>
    <row r="49" spans="1:12" x14ac:dyDescent="0.25">
      <c r="A49" s="89" t="s">
        <v>2691</v>
      </c>
      <c r="B49" s="52" t="s">
        <v>2692</v>
      </c>
      <c r="C49" s="69" t="s">
        <v>265</v>
      </c>
      <c r="D49" s="70" t="s">
        <v>265</v>
      </c>
      <c r="E49" s="76"/>
      <c r="F49" s="60">
        <v>600</v>
      </c>
      <c r="G49" s="76"/>
      <c r="H49" s="89" t="s">
        <v>265</v>
      </c>
      <c r="I49" s="89" t="s">
        <v>520</v>
      </c>
      <c r="J49" s="56">
        <v>42750</v>
      </c>
      <c r="K49" s="56" t="s">
        <v>2693</v>
      </c>
      <c r="L49" s="89"/>
    </row>
    <row r="50" spans="1:12" x14ac:dyDescent="0.25">
      <c r="A50" s="53" t="s">
        <v>372</v>
      </c>
      <c r="B50" s="52" t="s">
        <v>438</v>
      </c>
      <c r="C50" s="71" t="s">
        <v>187</v>
      </c>
      <c r="D50" s="72" t="s">
        <v>187</v>
      </c>
      <c r="E50" s="58"/>
      <c r="F50" s="59">
        <v>20000</v>
      </c>
      <c r="G50" s="58"/>
      <c r="H50" s="53" t="s">
        <v>187</v>
      </c>
      <c r="I50" s="53" t="s">
        <v>520</v>
      </c>
      <c r="J50" s="54">
        <v>42384</v>
      </c>
      <c r="K50" s="54" t="s">
        <v>1692</v>
      </c>
      <c r="L50" s="53"/>
    </row>
    <row r="51" spans="1:12" x14ac:dyDescent="0.25">
      <c r="A51" s="89" t="s">
        <v>2694</v>
      </c>
      <c r="B51" s="52" t="s">
        <v>2695</v>
      </c>
      <c r="C51" s="73" t="s">
        <v>2696</v>
      </c>
      <c r="D51" s="73" t="s">
        <v>2696</v>
      </c>
      <c r="E51" s="76"/>
      <c r="F51" s="60">
        <v>15000</v>
      </c>
      <c r="G51" s="76"/>
      <c r="H51" s="55" t="s">
        <v>2696</v>
      </c>
      <c r="I51" s="55" t="s">
        <v>520</v>
      </c>
      <c r="J51" s="56">
        <v>42750</v>
      </c>
      <c r="K51" s="56" t="s">
        <v>2697</v>
      </c>
      <c r="L51" s="89"/>
    </row>
    <row r="52" spans="1:12" x14ac:dyDescent="0.25">
      <c r="A52" s="53" t="s">
        <v>373</v>
      </c>
      <c r="B52" s="52" t="s">
        <v>439</v>
      </c>
      <c r="C52" s="71" t="s">
        <v>497</v>
      </c>
      <c r="D52" s="72" t="s">
        <v>497</v>
      </c>
      <c r="E52" s="58"/>
      <c r="F52" s="59">
        <v>1026</v>
      </c>
      <c r="G52" s="58"/>
      <c r="H52" s="53" t="s">
        <v>497</v>
      </c>
      <c r="I52" s="53" t="s">
        <v>520</v>
      </c>
      <c r="J52" s="54">
        <v>42384</v>
      </c>
      <c r="K52" s="54" t="s">
        <v>562</v>
      </c>
      <c r="L52" s="53"/>
    </row>
    <row r="53" spans="1:12" x14ac:dyDescent="0.25">
      <c r="A53" s="89" t="s">
        <v>374</v>
      </c>
      <c r="B53" s="52" t="s">
        <v>440</v>
      </c>
      <c r="C53" s="69" t="s">
        <v>498</v>
      </c>
      <c r="D53" s="70" t="s">
        <v>498</v>
      </c>
      <c r="E53" s="76"/>
      <c r="F53" s="60">
        <v>2300</v>
      </c>
      <c r="G53" s="76"/>
      <c r="H53" s="89" t="s">
        <v>498</v>
      </c>
      <c r="I53" s="89" t="s">
        <v>520</v>
      </c>
      <c r="J53" s="56">
        <v>42390</v>
      </c>
      <c r="K53" s="56" t="s">
        <v>563</v>
      </c>
      <c r="L53" s="89"/>
    </row>
    <row r="54" spans="1:12" x14ac:dyDescent="0.25">
      <c r="A54" s="53" t="s">
        <v>376</v>
      </c>
      <c r="B54" s="52" t="s">
        <v>442</v>
      </c>
      <c r="C54" s="71" t="s">
        <v>322</v>
      </c>
      <c r="D54" s="72" t="s">
        <v>322</v>
      </c>
      <c r="E54" s="58"/>
      <c r="F54" s="59">
        <v>180</v>
      </c>
      <c r="G54" s="58"/>
      <c r="H54" s="53" t="s">
        <v>322</v>
      </c>
      <c r="I54" s="53" t="s">
        <v>520</v>
      </c>
      <c r="J54" s="54">
        <v>42391</v>
      </c>
      <c r="K54" s="54" t="s">
        <v>565</v>
      </c>
      <c r="L54" s="53"/>
    </row>
    <row r="55" spans="1:12" x14ac:dyDescent="0.25">
      <c r="A55" s="89" t="s">
        <v>375</v>
      </c>
      <c r="B55" s="52" t="s">
        <v>441</v>
      </c>
      <c r="C55" s="69" t="s">
        <v>1552</v>
      </c>
      <c r="D55" s="70" t="s">
        <v>1552</v>
      </c>
      <c r="E55" s="76"/>
      <c r="F55" s="60">
        <v>3720</v>
      </c>
      <c r="G55" s="76"/>
      <c r="H55" s="89" t="s">
        <v>1552</v>
      </c>
      <c r="I55" s="89" t="s">
        <v>520</v>
      </c>
      <c r="J55" s="56">
        <v>42391</v>
      </c>
      <c r="K55" s="56" t="s">
        <v>564</v>
      </c>
      <c r="L55" s="89"/>
    </row>
    <row r="56" spans="1:12" x14ac:dyDescent="0.25">
      <c r="A56" s="53" t="s">
        <v>377</v>
      </c>
      <c r="B56" s="52" t="s">
        <v>443</v>
      </c>
      <c r="C56" s="71" t="s">
        <v>1553</v>
      </c>
      <c r="D56" s="72" t="s">
        <v>1554</v>
      </c>
      <c r="E56" s="58"/>
      <c r="F56" s="59">
        <v>34942.31</v>
      </c>
      <c r="G56" s="58"/>
      <c r="H56" s="53" t="s">
        <v>499</v>
      </c>
      <c r="I56" s="53" t="s">
        <v>521</v>
      </c>
      <c r="J56" s="54">
        <v>42398</v>
      </c>
      <c r="K56" s="54" t="s">
        <v>566</v>
      </c>
      <c r="L56" s="53"/>
    </row>
    <row r="57" spans="1:12" x14ac:dyDescent="0.25">
      <c r="A57" s="89" t="s">
        <v>378</v>
      </c>
      <c r="B57" s="52">
        <v>6572146273</v>
      </c>
      <c r="C57" s="90" t="s">
        <v>1693</v>
      </c>
      <c r="D57" s="73" t="s">
        <v>596</v>
      </c>
      <c r="E57" s="76"/>
      <c r="F57" s="60">
        <v>43425</v>
      </c>
      <c r="G57" s="76"/>
      <c r="H57" s="55" t="s">
        <v>499</v>
      </c>
      <c r="I57" s="55" t="s">
        <v>521</v>
      </c>
      <c r="J57" s="56">
        <v>42398</v>
      </c>
      <c r="K57" s="56" t="s">
        <v>567</v>
      </c>
      <c r="L57" s="89"/>
    </row>
    <row r="58" spans="1:12" x14ac:dyDescent="0.25">
      <c r="A58" s="53" t="s">
        <v>379</v>
      </c>
      <c r="B58" s="52" t="s">
        <v>444</v>
      </c>
      <c r="C58" s="71" t="s">
        <v>466</v>
      </c>
      <c r="D58" s="72" t="s">
        <v>466</v>
      </c>
      <c r="E58" s="58"/>
      <c r="F58" s="59">
        <v>1000</v>
      </c>
      <c r="G58" s="58"/>
      <c r="H58" s="53" t="s">
        <v>466</v>
      </c>
      <c r="I58" s="53" t="s">
        <v>520</v>
      </c>
      <c r="J58" s="54">
        <v>42398</v>
      </c>
      <c r="K58" s="54" t="s">
        <v>568</v>
      </c>
      <c r="L58" s="53"/>
    </row>
    <row r="59" spans="1:12" x14ac:dyDescent="0.25">
      <c r="A59" s="89" t="s">
        <v>380</v>
      </c>
      <c r="B59" s="52" t="s">
        <v>445</v>
      </c>
      <c r="C59" s="69" t="s">
        <v>501</v>
      </c>
      <c r="D59" s="70" t="s">
        <v>501</v>
      </c>
      <c r="E59" s="76"/>
      <c r="F59" s="60">
        <v>5000</v>
      </c>
      <c r="G59" s="76"/>
      <c r="H59" s="89" t="s">
        <v>501</v>
      </c>
      <c r="I59" s="89" t="s">
        <v>520</v>
      </c>
      <c r="J59" s="56">
        <v>42401</v>
      </c>
      <c r="K59" s="56" t="s">
        <v>570</v>
      </c>
      <c r="L59" s="89"/>
    </row>
    <row r="60" spans="1:12" x14ac:dyDescent="0.25">
      <c r="A60" s="53" t="s">
        <v>381</v>
      </c>
      <c r="B60" s="52" t="s">
        <v>446</v>
      </c>
      <c r="C60" s="71" t="s">
        <v>502</v>
      </c>
      <c r="D60" s="72" t="s">
        <v>502</v>
      </c>
      <c r="E60" s="58"/>
      <c r="F60" s="59">
        <v>2026</v>
      </c>
      <c r="G60" s="58"/>
      <c r="H60" s="53" t="s">
        <v>502</v>
      </c>
      <c r="I60" s="53" t="s">
        <v>520</v>
      </c>
      <c r="J60" s="54">
        <v>42402</v>
      </c>
      <c r="K60" s="54" t="s">
        <v>569</v>
      </c>
      <c r="L60" s="53"/>
    </row>
    <row r="61" spans="1:12" x14ac:dyDescent="0.25">
      <c r="A61" s="89" t="s">
        <v>382</v>
      </c>
      <c r="B61" s="52" t="s">
        <v>447</v>
      </c>
      <c r="C61" s="69" t="s">
        <v>503</v>
      </c>
      <c r="D61" s="70" t="s">
        <v>503</v>
      </c>
      <c r="E61" s="76"/>
      <c r="F61" s="60">
        <v>10000</v>
      </c>
      <c r="G61" s="76"/>
      <c r="H61" s="89" t="s">
        <v>503</v>
      </c>
      <c r="I61" s="89" t="s">
        <v>520</v>
      </c>
      <c r="J61" s="56">
        <v>42402</v>
      </c>
      <c r="K61" s="56" t="s">
        <v>570</v>
      </c>
      <c r="L61" s="89"/>
    </row>
    <row r="62" spans="1:12" x14ac:dyDescent="0.25">
      <c r="A62" s="53" t="s">
        <v>383</v>
      </c>
      <c r="B62" s="52" t="s">
        <v>448</v>
      </c>
      <c r="C62" s="71" t="s">
        <v>504</v>
      </c>
      <c r="D62" s="72" t="s">
        <v>504</v>
      </c>
      <c r="E62" s="58"/>
      <c r="F62" s="59">
        <v>15000</v>
      </c>
      <c r="G62" s="58"/>
      <c r="H62" s="53" t="s">
        <v>504</v>
      </c>
      <c r="I62" s="53" t="s">
        <v>520</v>
      </c>
      <c r="J62" s="54">
        <v>42402</v>
      </c>
      <c r="K62" s="54" t="s">
        <v>571</v>
      </c>
      <c r="L62" s="53"/>
    </row>
    <row r="63" spans="1:12" x14ac:dyDescent="0.25">
      <c r="A63" s="89" t="s">
        <v>384</v>
      </c>
      <c r="B63" s="52" t="s">
        <v>449</v>
      </c>
      <c r="C63" s="73" t="s">
        <v>505</v>
      </c>
      <c r="D63" s="73" t="s">
        <v>505</v>
      </c>
      <c r="E63" s="76"/>
      <c r="F63" s="60">
        <v>17000</v>
      </c>
      <c r="G63" s="76"/>
      <c r="H63" s="55" t="s">
        <v>505</v>
      </c>
      <c r="I63" s="55" t="s">
        <v>520</v>
      </c>
      <c r="J63" s="56">
        <v>42402</v>
      </c>
      <c r="K63" s="56" t="s">
        <v>600</v>
      </c>
      <c r="L63" s="89"/>
    </row>
    <row r="64" spans="1:12" x14ac:dyDescent="0.25">
      <c r="A64" s="53" t="s">
        <v>385</v>
      </c>
      <c r="B64" s="52" t="s">
        <v>1694</v>
      </c>
      <c r="C64" s="71" t="s">
        <v>506</v>
      </c>
      <c r="D64" s="72" t="s">
        <v>506</v>
      </c>
      <c r="E64" s="58"/>
      <c r="F64" s="59">
        <v>17000</v>
      </c>
      <c r="G64" s="58"/>
      <c r="H64" s="53" t="s">
        <v>506</v>
      </c>
      <c r="I64" s="53" t="s">
        <v>520</v>
      </c>
      <c r="J64" s="54">
        <v>42402</v>
      </c>
      <c r="K64" s="54" t="s">
        <v>599</v>
      </c>
      <c r="L64" s="53"/>
    </row>
    <row r="65" spans="1:12" x14ac:dyDescent="0.25">
      <c r="A65" s="89" t="s">
        <v>620</v>
      </c>
      <c r="B65" s="52" t="s">
        <v>621</v>
      </c>
      <c r="C65" s="69" t="s">
        <v>1556</v>
      </c>
      <c r="D65" s="70" t="s">
        <v>780</v>
      </c>
      <c r="E65" s="76">
        <v>136336.31</v>
      </c>
      <c r="F65" s="60">
        <v>95834.73</v>
      </c>
      <c r="G65" s="76"/>
      <c r="H65" s="89" t="s">
        <v>781</v>
      </c>
      <c r="I65" s="89" t="s">
        <v>521</v>
      </c>
      <c r="J65" s="56">
        <v>42403</v>
      </c>
      <c r="K65" s="56" t="s">
        <v>622</v>
      </c>
      <c r="L65" s="89"/>
    </row>
    <row r="66" spans="1:12" x14ac:dyDescent="0.25">
      <c r="A66" s="53" t="s">
        <v>386</v>
      </c>
      <c r="B66" s="52" t="s">
        <v>1695</v>
      </c>
      <c r="C66" s="71" t="s">
        <v>507</v>
      </c>
      <c r="D66" s="72" t="s">
        <v>507</v>
      </c>
      <c r="E66" s="58"/>
      <c r="F66" s="59">
        <v>4021.75</v>
      </c>
      <c r="G66" s="58"/>
      <c r="H66" s="53" t="s">
        <v>507</v>
      </c>
      <c r="I66" s="53" t="s">
        <v>520</v>
      </c>
      <c r="J66" s="54">
        <v>42404</v>
      </c>
      <c r="K66" s="54" t="s">
        <v>572</v>
      </c>
      <c r="L66" s="53"/>
    </row>
    <row r="67" spans="1:12" x14ac:dyDescent="0.25">
      <c r="A67" s="89" t="s">
        <v>387</v>
      </c>
      <c r="B67" s="52" t="s">
        <v>450</v>
      </c>
      <c r="C67" s="69" t="s">
        <v>508</v>
      </c>
      <c r="D67" s="70" t="s">
        <v>508</v>
      </c>
      <c r="E67" s="76"/>
      <c r="F67" s="60">
        <v>5000</v>
      </c>
      <c r="G67" s="76"/>
      <c r="H67" s="89" t="s">
        <v>508</v>
      </c>
      <c r="I67" s="89" t="s">
        <v>520</v>
      </c>
      <c r="J67" s="56">
        <v>42405</v>
      </c>
      <c r="K67" s="56" t="s">
        <v>573</v>
      </c>
      <c r="L67" s="89"/>
    </row>
    <row r="68" spans="1:12" x14ac:dyDescent="0.25">
      <c r="A68" s="53" t="s">
        <v>623</v>
      </c>
      <c r="B68" s="52">
        <v>6588149889</v>
      </c>
      <c r="C68" s="71" t="s">
        <v>626</v>
      </c>
      <c r="D68" s="72" t="s">
        <v>627</v>
      </c>
      <c r="E68" s="58">
        <v>76000</v>
      </c>
      <c r="F68" s="59">
        <v>36890.400000000001</v>
      </c>
      <c r="G68" s="58"/>
      <c r="H68" s="53" t="s">
        <v>624</v>
      </c>
      <c r="I68" s="53" t="s">
        <v>521</v>
      </c>
      <c r="J68" s="54">
        <v>42406</v>
      </c>
      <c r="K68" s="54" t="s">
        <v>625</v>
      </c>
      <c r="L68" s="53"/>
    </row>
    <row r="69" spans="1:12" x14ac:dyDescent="0.25">
      <c r="A69" s="89" t="s">
        <v>388</v>
      </c>
      <c r="B69" s="52" t="s">
        <v>451</v>
      </c>
      <c r="C69" s="73" t="s">
        <v>227</v>
      </c>
      <c r="D69" s="73" t="s">
        <v>227</v>
      </c>
      <c r="E69" s="76"/>
      <c r="F69" s="60">
        <v>10000</v>
      </c>
      <c r="G69" s="76"/>
      <c r="H69" s="55" t="s">
        <v>227</v>
      </c>
      <c r="I69" s="55" t="s">
        <v>520</v>
      </c>
      <c r="J69" s="56">
        <v>42412</v>
      </c>
      <c r="K69" s="56" t="s">
        <v>574</v>
      </c>
      <c r="L69" s="89"/>
    </row>
    <row r="70" spans="1:12" x14ac:dyDescent="0.25">
      <c r="A70" s="53" t="s">
        <v>389</v>
      </c>
      <c r="B70" s="52" t="s">
        <v>452</v>
      </c>
      <c r="C70" s="71" t="s">
        <v>509</v>
      </c>
      <c r="D70" s="72" t="s">
        <v>509</v>
      </c>
      <c r="E70" s="58"/>
      <c r="F70" s="59">
        <v>5000</v>
      </c>
      <c r="G70" s="58"/>
      <c r="H70" s="53" t="s">
        <v>509</v>
      </c>
      <c r="I70" s="53" t="s">
        <v>520</v>
      </c>
      <c r="J70" s="54">
        <v>42412</v>
      </c>
      <c r="K70" s="54" t="s">
        <v>575</v>
      </c>
      <c r="L70" s="53"/>
    </row>
    <row r="71" spans="1:12" x14ac:dyDescent="0.25">
      <c r="A71" s="89" t="s">
        <v>391</v>
      </c>
      <c r="B71" s="52" t="s">
        <v>454</v>
      </c>
      <c r="C71" s="69" t="s">
        <v>511</v>
      </c>
      <c r="D71" s="70" t="s">
        <v>511</v>
      </c>
      <c r="E71" s="76"/>
      <c r="F71" s="60">
        <v>10000</v>
      </c>
      <c r="G71" s="76"/>
      <c r="H71" s="89" t="s">
        <v>511</v>
      </c>
      <c r="I71" s="89" t="s">
        <v>520</v>
      </c>
      <c r="J71" s="56">
        <v>42415</v>
      </c>
      <c r="K71" s="56" t="s">
        <v>577</v>
      </c>
      <c r="L71" s="89"/>
    </row>
    <row r="72" spans="1:12" x14ac:dyDescent="0.25">
      <c r="A72" s="53" t="s">
        <v>390</v>
      </c>
      <c r="B72" s="52" t="s">
        <v>453</v>
      </c>
      <c r="C72" s="71" t="s">
        <v>510</v>
      </c>
      <c r="D72" s="72" t="s">
        <v>510</v>
      </c>
      <c r="E72" s="58"/>
      <c r="F72" s="59">
        <v>9000</v>
      </c>
      <c r="G72" s="58"/>
      <c r="H72" s="53" t="s">
        <v>510</v>
      </c>
      <c r="I72" s="53" t="s">
        <v>520</v>
      </c>
      <c r="J72" s="54">
        <v>42415</v>
      </c>
      <c r="K72" s="54" t="s">
        <v>576</v>
      </c>
      <c r="L72" s="53"/>
    </row>
    <row r="73" spans="1:12" x14ac:dyDescent="0.25">
      <c r="A73" s="89" t="s">
        <v>392</v>
      </c>
      <c r="B73" s="52" t="s">
        <v>455</v>
      </c>
      <c r="C73" s="69" t="s">
        <v>257</v>
      </c>
      <c r="D73" s="70" t="s">
        <v>257</v>
      </c>
      <c r="E73" s="76"/>
      <c r="F73" s="60">
        <v>10000</v>
      </c>
      <c r="G73" s="76"/>
      <c r="H73" s="89" t="s">
        <v>257</v>
      </c>
      <c r="I73" s="89" t="s">
        <v>520</v>
      </c>
      <c r="J73" s="56">
        <v>42416</v>
      </c>
      <c r="K73" s="56" t="s">
        <v>578</v>
      </c>
      <c r="L73" s="89"/>
    </row>
    <row r="74" spans="1:12" x14ac:dyDescent="0.25">
      <c r="A74" s="53" t="s">
        <v>393</v>
      </c>
      <c r="B74" s="52" t="s">
        <v>456</v>
      </c>
      <c r="C74" s="71" t="s">
        <v>512</v>
      </c>
      <c r="D74" s="72" t="s">
        <v>512</v>
      </c>
      <c r="E74" s="58"/>
      <c r="F74" s="59">
        <v>3000</v>
      </c>
      <c r="G74" s="58"/>
      <c r="H74" s="53" t="s">
        <v>512</v>
      </c>
      <c r="I74" s="53" t="s">
        <v>520</v>
      </c>
      <c r="J74" s="54">
        <v>42422</v>
      </c>
      <c r="K74" s="54" t="s">
        <v>588</v>
      </c>
      <c r="L74" s="53"/>
    </row>
    <row r="75" spans="1:12" x14ac:dyDescent="0.25">
      <c r="A75" s="89" t="s">
        <v>394</v>
      </c>
      <c r="B75" s="52" t="s">
        <v>457</v>
      </c>
      <c r="C75" s="73" t="s">
        <v>513</v>
      </c>
      <c r="D75" s="73" t="s">
        <v>513</v>
      </c>
      <c r="E75" s="76"/>
      <c r="F75" s="60">
        <v>352</v>
      </c>
      <c r="G75" s="76"/>
      <c r="H75" s="55" t="s">
        <v>513</v>
      </c>
      <c r="I75" s="55" t="s">
        <v>520</v>
      </c>
      <c r="J75" s="56">
        <v>42425</v>
      </c>
      <c r="K75" s="56" t="s">
        <v>579</v>
      </c>
      <c r="L75" s="89"/>
    </row>
    <row r="76" spans="1:12" x14ac:dyDescent="0.25">
      <c r="A76" s="53" t="s">
        <v>395</v>
      </c>
      <c r="B76" s="52" t="s">
        <v>458</v>
      </c>
      <c r="C76" s="71" t="s">
        <v>469</v>
      </c>
      <c r="D76" s="72" t="s">
        <v>469</v>
      </c>
      <c r="E76" s="58"/>
      <c r="F76" s="59">
        <v>800</v>
      </c>
      <c r="G76" s="58"/>
      <c r="H76" s="53" t="s">
        <v>469</v>
      </c>
      <c r="I76" s="53" t="s">
        <v>520</v>
      </c>
      <c r="J76" s="54">
        <v>42425</v>
      </c>
      <c r="K76" s="54" t="s">
        <v>580</v>
      </c>
      <c r="L76" s="53"/>
    </row>
    <row r="77" spans="1:12" x14ac:dyDescent="0.25">
      <c r="A77" s="89" t="s">
        <v>396</v>
      </c>
      <c r="B77" s="52" t="s">
        <v>459</v>
      </c>
      <c r="C77" s="69" t="s">
        <v>514</v>
      </c>
      <c r="D77" s="70" t="s">
        <v>514</v>
      </c>
      <c r="E77" s="76"/>
      <c r="F77" s="60">
        <v>11000</v>
      </c>
      <c r="G77" s="76"/>
      <c r="H77" s="89" t="s">
        <v>514</v>
      </c>
      <c r="I77" s="89" t="s">
        <v>520</v>
      </c>
      <c r="J77" s="56">
        <v>42426</v>
      </c>
      <c r="K77" s="56" t="s">
        <v>581</v>
      </c>
      <c r="L77" s="89"/>
    </row>
    <row r="78" spans="1:12" x14ac:dyDescent="0.25">
      <c r="A78" s="53" t="s">
        <v>397</v>
      </c>
      <c r="B78" s="52" t="s">
        <v>460</v>
      </c>
      <c r="C78" s="71" t="s">
        <v>515</v>
      </c>
      <c r="D78" s="72" t="s">
        <v>515</v>
      </c>
      <c r="E78" s="58"/>
      <c r="F78" s="59">
        <v>250</v>
      </c>
      <c r="G78" s="58"/>
      <c r="H78" s="53" t="s">
        <v>515</v>
      </c>
      <c r="I78" s="53" t="s">
        <v>520</v>
      </c>
      <c r="J78" s="54">
        <v>42430</v>
      </c>
      <c r="K78" s="54" t="s">
        <v>582</v>
      </c>
      <c r="L78" s="53"/>
    </row>
    <row r="79" spans="1:12" x14ac:dyDescent="0.25">
      <c r="A79" s="89" t="s">
        <v>398</v>
      </c>
      <c r="B79" s="52" t="s">
        <v>461</v>
      </c>
      <c r="C79" s="69" t="s">
        <v>516</v>
      </c>
      <c r="D79" s="70" t="s">
        <v>516</v>
      </c>
      <c r="E79" s="76"/>
      <c r="F79" s="60">
        <v>2700</v>
      </c>
      <c r="G79" s="76"/>
      <c r="H79" s="89" t="s">
        <v>516</v>
      </c>
      <c r="I79" s="89" t="s">
        <v>520</v>
      </c>
      <c r="J79" s="56">
        <v>42431</v>
      </c>
      <c r="K79" s="56" t="s">
        <v>583</v>
      </c>
      <c r="L79" s="89"/>
    </row>
    <row r="80" spans="1:12" x14ac:dyDescent="0.25">
      <c r="A80" s="53" t="s">
        <v>399</v>
      </c>
      <c r="B80" s="52" t="s">
        <v>462</v>
      </c>
      <c r="C80" s="71" t="s">
        <v>517</v>
      </c>
      <c r="D80" s="72" t="s">
        <v>517</v>
      </c>
      <c r="E80" s="58"/>
      <c r="F80" s="59">
        <v>3400</v>
      </c>
      <c r="G80" s="58"/>
      <c r="H80" s="53" t="s">
        <v>517</v>
      </c>
      <c r="I80" s="53" t="s">
        <v>520</v>
      </c>
      <c r="J80" s="54">
        <v>42432</v>
      </c>
      <c r="K80" s="54" t="s">
        <v>584</v>
      </c>
      <c r="L80" s="53"/>
    </row>
    <row r="81" spans="1:12" x14ac:dyDescent="0.25">
      <c r="A81" s="89" t="s">
        <v>400</v>
      </c>
      <c r="B81" s="52" t="s">
        <v>463</v>
      </c>
      <c r="C81" s="73" t="s">
        <v>221</v>
      </c>
      <c r="D81" s="73" t="s">
        <v>221</v>
      </c>
      <c r="E81" s="76"/>
      <c r="F81" s="60">
        <v>5000</v>
      </c>
      <c r="G81" s="76"/>
      <c r="H81" s="55" t="s">
        <v>221</v>
      </c>
      <c r="I81" s="55" t="s">
        <v>520</v>
      </c>
      <c r="J81" s="56">
        <v>42432</v>
      </c>
      <c r="K81" s="56" t="s">
        <v>585</v>
      </c>
      <c r="L81" s="89"/>
    </row>
    <row r="82" spans="1:12" x14ac:dyDescent="0.25">
      <c r="A82" s="53" t="s">
        <v>401</v>
      </c>
      <c r="B82" s="52" t="s">
        <v>464</v>
      </c>
      <c r="C82" s="71" t="s">
        <v>518</v>
      </c>
      <c r="D82" s="72" t="s">
        <v>518</v>
      </c>
      <c r="E82" s="58"/>
      <c r="F82" s="59">
        <v>13000</v>
      </c>
      <c r="G82" s="58"/>
      <c r="H82" s="53" t="s">
        <v>518</v>
      </c>
      <c r="I82" s="53" t="s">
        <v>520</v>
      </c>
      <c r="J82" s="54">
        <v>42436</v>
      </c>
      <c r="K82" s="54" t="s">
        <v>586</v>
      </c>
      <c r="L82" s="53"/>
    </row>
    <row r="83" spans="1:12" x14ac:dyDescent="0.25">
      <c r="A83" s="89" t="s">
        <v>402</v>
      </c>
      <c r="B83" s="52" t="s">
        <v>465</v>
      </c>
      <c r="C83" s="69" t="s">
        <v>519</v>
      </c>
      <c r="D83" s="70" t="s">
        <v>519</v>
      </c>
      <c r="E83" s="76"/>
      <c r="F83" s="60">
        <v>1000</v>
      </c>
      <c r="G83" s="76"/>
      <c r="H83" s="89" t="s">
        <v>519</v>
      </c>
      <c r="I83" s="89" t="s">
        <v>522</v>
      </c>
      <c r="J83" s="56">
        <v>42439</v>
      </c>
      <c r="K83" s="56" t="s">
        <v>589</v>
      </c>
      <c r="L83" s="89"/>
    </row>
    <row r="84" spans="1:12" x14ac:dyDescent="0.25">
      <c r="A84" s="53" t="s">
        <v>628</v>
      </c>
      <c r="B84" s="52" t="s">
        <v>680</v>
      </c>
      <c r="C84" s="71" t="s">
        <v>772</v>
      </c>
      <c r="D84" s="72" t="s">
        <v>771</v>
      </c>
      <c r="E84" s="58"/>
      <c r="F84" s="59">
        <v>12450</v>
      </c>
      <c r="G84" s="58"/>
      <c r="H84" s="53" t="s">
        <v>732</v>
      </c>
      <c r="I84" s="53" t="s">
        <v>768</v>
      </c>
      <c r="J84" s="54">
        <v>42439</v>
      </c>
      <c r="K84" s="54" t="s">
        <v>784</v>
      </c>
      <c r="L84" s="53"/>
    </row>
    <row r="85" spans="1:12" x14ac:dyDescent="0.25">
      <c r="A85" s="89" t="s">
        <v>629</v>
      </c>
      <c r="B85" s="52" t="s">
        <v>681</v>
      </c>
      <c r="C85" s="69" t="s">
        <v>733</v>
      </c>
      <c r="D85" s="70" t="s">
        <v>733</v>
      </c>
      <c r="E85" s="76"/>
      <c r="F85" s="60">
        <v>320</v>
      </c>
      <c r="G85" s="76"/>
      <c r="H85" s="89" t="s">
        <v>733</v>
      </c>
      <c r="I85" s="89" t="s">
        <v>769</v>
      </c>
      <c r="J85" s="56">
        <v>42439</v>
      </c>
      <c r="K85" s="56" t="s">
        <v>785</v>
      </c>
      <c r="L85" s="89"/>
    </row>
    <row r="86" spans="1:12" x14ac:dyDescent="0.25">
      <c r="A86" s="53" t="s">
        <v>630</v>
      </c>
      <c r="B86" s="52" t="s">
        <v>682</v>
      </c>
      <c r="C86" s="71" t="s">
        <v>773</v>
      </c>
      <c r="D86" s="72" t="s">
        <v>774</v>
      </c>
      <c r="E86" s="58">
        <v>3600</v>
      </c>
      <c r="F86" s="59">
        <v>468</v>
      </c>
      <c r="G86" s="58"/>
      <c r="H86" s="53" t="s">
        <v>734</v>
      </c>
      <c r="I86" s="53" t="s">
        <v>768</v>
      </c>
      <c r="J86" s="54">
        <v>42450</v>
      </c>
      <c r="K86" s="54" t="s">
        <v>786</v>
      </c>
      <c r="L86" s="53"/>
    </row>
    <row r="87" spans="1:12" x14ac:dyDescent="0.25">
      <c r="A87" s="89" t="s">
        <v>631</v>
      </c>
      <c r="B87" s="52" t="s">
        <v>683</v>
      </c>
      <c r="C87" s="73" t="s">
        <v>1557</v>
      </c>
      <c r="D87" s="73" t="s">
        <v>1557</v>
      </c>
      <c r="E87" s="76"/>
      <c r="F87" s="60">
        <v>500</v>
      </c>
      <c r="G87" s="76"/>
      <c r="H87" s="55" t="s">
        <v>1557</v>
      </c>
      <c r="I87" s="55" t="s">
        <v>769</v>
      </c>
      <c r="J87" s="56">
        <v>42451</v>
      </c>
      <c r="K87" s="56" t="s">
        <v>787</v>
      </c>
      <c r="L87" s="89"/>
    </row>
    <row r="88" spans="1:12" x14ac:dyDescent="0.25">
      <c r="A88" s="53" t="s">
        <v>632</v>
      </c>
      <c r="B88" s="52" t="s">
        <v>684</v>
      </c>
      <c r="C88" s="71" t="s">
        <v>735</v>
      </c>
      <c r="D88" s="72" t="s">
        <v>735</v>
      </c>
      <c r="E88" s="58"/>
      <c r="F88" s="59">
        <v>1500</v>
      </c>
      <c r="G88" s="58"/>
      <c r="H88" s="53" t="s">
        <v>735</v>
      </c>
      <c r="I88" s="53" t="s">
        <v>769</v>
      </c>
      <c r="J88" s="54">
        <v>42451</v>
      </c>
      <c r="K88" s="54" t="s">
        <v>788</v>
      </c>
      <c r="L88" s="53"/>
    </row>
    <row r="89" spans="1:12" x14ac:dyDescent="0.25">
      <c r="A89" s="89" t="s">
        <v>633</v>
      </c>
      <c r="B89" s="52" t="s">
        <v>685</v>
      </c>
      <c r="C89" s="69" t="s">
        <v>736</v>
      </c>
      <c r="D89" s="70" t="s">
        <v>736</v>
      </c>
      <c r="E89" s="76"/>
      <c r="F89" s="60">
        <v>20000</v>
      </c>
      <c r="G89" s="76"/>
      <c r="H89" s="89" t="s">
        <v>736</v>
      </c>
      <c r="I89" s="89" t="s">
        <v>769</v>
      </c>
      <c r="J89" s="56">
        <v>42453</v>
      </c>
      <c r="K89" s="56" t="s">
        <v>831</v>
      </c>
      <c r="L89" s="89"/>
    </row>
    <row r="90" spans="1:12" x14ac:dyDescent="0.25">
      <c r="A90" s="53" t="s">
        <v>634</v>
      </c>
      <c r="B90" s="52" t="s">
        <v>686</v>
      </c>
      <c r="C90" s="71" t="s">
        <v>205</v>
      </c>
      <c r="D90" s="72" t="s">
        <v>205</v>
      </c>
      <c r="E90" s="58"/>
      <c r="F90" s="59">
        <v>1250</v>
      </c>
      <c r="G90" s="58"/>
      <c r="H90" s="53" t="s">
        <v>205</v>
      </c>
      <c r="I90" s="53" t="s">
        <v>769</v>
      </c>
      <c r="J90" s="54">
        <v>42453</v>
      </c>
      <c r="K90" s="54" t="s">
        <v>782</v>
      </c>
      <c r="L90" s="53"/>
    </row>
    <row r="91" spans="1:12" x14ac:dyDescent="0.25">
      <c r="A91" s="89" t="s">
        <v>635</v>
      </c>
      <c r="B91" s="52" t="s">
        <v>687</v>
      </c>
      <c r="C91" s="69" t="s">
        <v>737</v>
      </c>
      <c r="D91" s="70" t="s">
        <v>737</v>
      </c>
      <c r="E91" s="76"/>
      <c r="F91" s="60">
        <v>1750</v>
      </c>
      <c r="G91" s="76"/>
      <c r="H91" s="89" t="s">
        <v>737</v>
      </c>
      <c r="I91" s="89" t="s">
        <v>769</v>
      </c>
      <c r="J91" s="56">
        <v>42453</v>
      </c>
      <c r="K91" s="56" t="s">
        <v>789</v>
      </c>
      <c r="L91" s="89"/>
    </row>
    <row r="92" spans="1:12" x14ac:dyDescent="0.25">
      <c r="A92" s="53" t="s">
        <v>636</v>
      </c>
      <c r="B92" s="52" t="s">
        <v>688</v>
      </c>
      <c r="C92" s="71" t="s">
        <v>775</v>
      </c>
      <c r="D92" s="72" t="s">
        <v>775</v>
      </c>
      <c r="E92" s="58"/>
      <c r="F92" s="59">
        <v>18000</v>
      </c>
      <c r="G92" s="58"/>
      <c r="H92" s="53" t="s">
        <v>738</v>
      </c>
      <c r="I92" s="53" t="s">
        <v>768</v>
      </c>
      <c r="J92" s="54">
        <v>42453</v>
      </c>
      <c r="K92" s="54" t="s">
        <v>790</v>
      </c>
      <c r="L92" s="53"/>
    </row>
    <row r="93" spans="1:12" x14ac:dyDescent="0.25">
      <c r="A93" s="89" t="s">
        <v>637</v>
      </c>
      <c r="B93" s="52" t="s">
        <v>689</v>
      </c>
      <c r="C93" s="73" t="s">
        <v>739</v>
      </c>
      <c r="D93" s="73" t="s">
        <v>739</v>
      </c>
      <c r="E93" s="76"/>
      <c r="F93" s="60">
        <v>720</v>
      </c>
      <c r="G93" s="76"/>
      <c r="H93" s="55" t="s">
        <v>739</v>
      </c>
      <c r="I93" s="55" t="s">
        <v>769</v>
      </c>
      <c r="J93" s="56">
        <v>42459</v>
      </c>
      <c r="K93" s="56" t="s">
        <v>791</v>
      </c>
      <c r="L93" s="89"/>
    </row>
    <row r="94" spans="1:12" x14ac:dyDescent="0.25">
      <c r="A94" s="53" t="s">
        <v>638</v>
      </c>
      <c r="B94" s="52" t="s">
        <v>690</v>
      </c>
      <c r="C94" s="71" t="s">
        <v>740</v>
      </c>
      <c r="D94" s="72" t="s">
        <v>740</v>
      </c>
      <c r="E94" s="58"/>
      <c r="F94" s="59">
        <v>500</v>
      </c>
      <c r="G94" s="58"/>
      <c r="H94" s="53" t="s">
        <v>740</v>
      </c>
      <c r="I94" s="53" t="s">
        <v>769</v>
      </c>
      <c r="J94" s="54">
        <v>42459</v>
      </c>
      <c r="K94" s="54" t="s">
        <v>783</v>
      </c>
      <c r="L94" s="53"/>
    </row>
    <row r="95" spans="1:12" x14ac:dyDescent="0.25">
      <c r="A95" s="89" t="s">
        <v>639</v>
      </c>
      <c r="B95" s="52" t="s">
        <v>691</v>
      </c>
      <c r="C95" s="69" t="s">
        <v>1552</v>
      </c>
      <c r="D95" s="70" t="s">
        <v>1552</v>
      </c>
      <c r="E95" s="76"/>
      <c r="F95" s="60">
        <v>3900</v>
      </c>
      <c r="G95" s="76"/>
      <c r="H95" s="89" t="s">
        <v>1552</v>
      </c>
      <c r="I95" s="89" t="s">
        <v>769</v>
      </c>
      <c r="J95" s="56">
        <v>42461</v>
      </c>
      <c r="K95" s="56" t="s">
        <v>770</v>
      </c>
      <c r="L95" s="89"/>
    </row>
    <row r="96" spans="1:12" x14ac:dyDescent="0.25">
      <c r="A96" s="53" t="s">
        <v>640</v>
      </c>
      <c r="B96" s="52" t="s">
        <v>692</v>
      </c>
      <c r="C96" s="71" t="s">
        <v>753</v>
      </c>
      <c r="D96" s="72" t="s">
        <v>741</v>
      </c>
      <c r="E96" s="58"/>
      <c r="F96" s="59">
        <v>640</v>
      </c>
      <c r="G96" s="58"/>
      <c r="H96" s="53" t="s">
        <v>741</v>
      </c>
      <c r="I96" s="53" t="s">
        <v>769</v>
      </c>
      <c r="J96" s="54">
        <v>42829</v>
      </c>
      <c r="K96" s="54" t="s">
        <v>2698</v>
      </c>
      <c r="L96" s="53"/>
    </row>
    <row r="97" spans="1:12" x14ac:dyDescent="0.25">
      <c r="A97" s="89" t="s">
        <v>641</v>
      </c>
      <c r="B97" s="52" t="s">
        <v>693</v>
      </c>
      <c r="C97" s="69" t="s">
        <v>742</v>
      </c>
      <c r="D97" s="70" t="s">
        <v>742</v>
      </c>
      <c r="E97" s="76"/>
      <c r="F97" s="60">
        <v>5258.1</v>
      </c>
      <c r="G97" s="76"/>
      <c r="H97" s="89" t="s">
        <v>742</v>
      </c>
      <c r="I97" s="89" t="s">
        <v>769</v>
      </c>
      <c r="J97" s="56">
        <v>42465</v>
      </c>
      <c r="K97" s="56" t="s">
        <v>793</v>
      </c>
      <c r="L97" s="89"/>
    </row>
    <row r="98" spans="1:12" x14ac:dyDescent="0.25">
      <c r="A98" s="53" t="s">
        <v>642</v>
      </c>
      <c r="B98" s="52" t="s">
        <v>694</v>
      </c>
      <c r="C98" s="71" t="s">
        <v>743</v>
      </c>
      <c r="D98" s="72" t="s">
        <v>743</v>
      </c>
      <c r="E98" s="58"/>
      <c r="F98" s="59">
        <v>267.75</v>
      </c>
      <c r="G98" s="58"/>
      <c r="H98" s="53" t="s">
        <v>743</v>
      </c>
      <c r="I98" s="53" t="s">
        <v>769</v>
      </c>
      <c r="J98" s="54">
        <v>42467</v>
      </c>
      <c r="K98" s="54" t="s">
        <v>794</v>
      </c>
      <c r="L98" s="53"/>
    </row>
    <row r="99" spans="1:12" x14ac:dyDescent="0.25">
      <c r="A99" s="89" t="s">
        <v>643</v>
      </c>
      <c r="B99" s="52" t="s">
        <v>695</v>
      </c>
      <c r="C99" s="73" t="s">
        <v>272</v>
      </c>
      <c r="D99" s="73" t="s">
        <v>272</v>
      </c>
      <c r="E99" s="76"/>
      <c r="F99" s="60">
        <v>6000</v>
      </c>
      <c r="G99" s="76"/>
      <c r="H99" s="55" t="s">
        <v>272</v>
      </c>
      <c r="I99" s="55" t="s">
        <v>769</v>
      </c>
      <c r="J99" s="56">
        <v>42473</v>
      </c>
      <c r="K99" s="56" t="s">
        <v>795</v>
      </c>
      <c r="L99" s="89"/>
    </row>
    <row r="100" spans="1:12" x14ac:dyDescent="0.25">
      <c r="A100" s="53" t="s">
        <v>644</v>
      </c>
      <c r="B100" s="52" t="s">
        <v>696</v>
      </c>
      <c r="C100" s="71" t="s">
        <v>744</v>
      </c>
      <c r="D100" s="72" t="s">
        <v>744</v>
      </c>
      <c r="E100" s="58"/>
      <c r="F100" s="59">
        <v>2500</v>
      </c>
      <c r="G100" s="58"/>
      <c r="H100" s="53" t="s">
        <v>744</v>
      </c>
      <c r="I100" s="53" t="s">
        <v>769</v>
      </c>
      <c r="J100" s="54">
        <v>42475</v>
      </c>
      <c r="K100" s="54" t="s">
        <v>796</v>
      </c>
      <c r="L100" s="53"/>
    </row>
    <row r="101" spans="1:12" x14ac:dyDescent="0.25">
      <c r="A101" s="89" t="s">
        <v>645</v>
      </c>
      <c r="B101" s="52" t="s">
        <v>697</v>
      </c>
      <c r="C101" s="69" t="s">
        <v>177</v>
      </c>
      <c r="D101" s="70" t="s">
        <v>177</v>
      </c>
      <c r="E101" s="76"/>
      <c r="F101" s="60">
        <v>500</v>
      </c>
      <c r="G101" s="76"/>
      <c r="H101" s="89" t="s">
        <v>177</v>
      </c>
      <c r="I101" s="89" t="s">
        <v>769</v>
      </c>
      <c r="J101" s="56">
        <v>42475</v>
      </c>
      <c r="K101" s="56" t="s">
        <v>797</v>
      </c>
      <c r="L101" s="89"/>
    </row>
    <row r="102" spans="1:12" x14ac:dyDescent="0.25">
      <c r="A102" s="53" t="s">
        <v>646</v>
      </c>
      <c r="B102" s="52" t="s">
        <v>698</v>
      </c>
      <c r="C102" s="71" t="s">
        <v>745</v>
      </c>
      <c r="D102" s="72" t="s">
        <v>745</v>
      </c>
      <c r="E102" s="58"/>
      <c r="F102" s="59">
        <v>20000</v>
      </c>
      <c r="G102" s="58"/>
      <c r="H102" s="53" t="s">
        <v>745</v>
      </c>
      <c r="I102" s="53" t="s">
        <v>769</v>
      </c>
      <c r="J102" s="54">
        <v>42478</v>
      </c>
      <c r="K102" s="54" t="s">
        <v>798</v>
      </c>
      <c r="L102" s="53"/>
    </row>
    <row r="103" spans="1:12" x14ac:dyDescent="0.25">
      <c r="A103" s="89" t="s">
        <v>647</v>
      </c>
      <c r="B103" s="52" t="s">
        <v>699</v>
      </c>
      <c r="C103" s="69" t="s">
        <v>746</v>
      </c>
      <c r="D103" s="70" t="s">
        <v>746</v>
      </c>
      <c r="E103" s="76"/>
      <c r="F103" s="60">
        <v>7500</v>
      </c>
      <c r="G103" s="76"/>
      <c r="H103" s="89" t="s">
        <v>746</v>
      </c>
      <c r="I103" s="89" t="s">
        <v>769</v>
      </c>
      <c r="J103" s="56">
        <v>42479</v>
      </c>
      <c r="K103" s="56" t="s">
        <v>799</v>
      </c>
      <c r="L103" s="89"/>
    </row>
    <row r="104" spans="1:12" x14ac:dyDescent="0.25">
      <c r="A104" s="53" t="s">
        <v>648</v>
      </c>
      <c r="B104" s="52" t="s">
        <v>700</v>
      </c>
      <c r="C104" s="71" t="s">
        <v>776</v>
      </c>
      <c r="D104" s="72" t="s">
        <v>776</v>
      </c>
      <c r="E104" s="58"/>
      <c r="F104" s="59">
        <v>900</v>
      </c>
      <c r="G104" s="58"/>
      <c r="H104" s="53" t="s">
        <v>747</v>
      </c>
      <c r="I104" s="53" t="s">
        <v>768</v>
      </c>
      <c r="J104" s="54">
        <v>42480</v>
      </c>
      <c r="K104" s="54" t="s">
        <v>800</v>
      </c>
      <c r="L104" s="53"/>
    </row>
    <row r="105" spans="1:12" x14ac:dyDescent="0.25">
      <c r="A105" s="89" t="s">
        <v>649</v>
      </c>
      <c r="B105" s="52" t="s">
        <v>701</v>
      </c>
      <c r="C105" s="73" t="s">
        <v>777</v>
      </c>
      <c r="D105" s="73" t="s">
        <v>777</v>
      </c>
      <c r="E105" s="76"/>
      <c r="F105" s="60">
        <v>2684</v>
      </c>
      <c r="G105" s="76"/>
      <c r="H105" s="55" t="s">
        <v>496</v>
      </c>
      <c r="I105" s="55" t="s">
        <v>768</v>
      </c>
      <c r="J105" s="56">
        <v>42481</v>
      </c>
      <c r="K105" s="56" t="s">
        <v>801</v>
      </c>
      <c r="L105" s="89"/>
    </row>
    <row r="106" spans="1:12" x14ac:dyDescent="0.25">
      <c r="A106" s="53" t="s">
        <v>650</v>
      </c>
      <c r="B106" s="52" t="s">
        <v>702</v>
      </c>
      <c r="C106" s="71" t="s">
        <v>748</v>
      </c>
      <c r="D106" s="72" t="s">
        <v>748</v>
      </c>
      <c r="E106" s="58"/>
      <c r="F106" s="59">
        <v>15000</v>
      </c>
      <c r="G106" s="58"/>
      <c r="H106" s="53" t="s">
        <v>748</v>
      </c>
      <c r="I106" s="53" t="s">
        <v>769</v>
      </c>
      <c r="J106" s="54">
        <v>42481</v>
      </c>
      <c r="K106" s="54" t="s">
        <v>802</v>
      </c>
      <c r="L106" s="53"/>
    </row>
    <row r="107" spans="1:12" x14ac:dyDescent="0.25">
      <c r="A107" s="89" t="s">
        <v>651</v>
      </c>
      <c r="B107" s="52" t="s">
        <v>703</v>
      </c>
      <c r="C107" s="69" t="s">
        <v>749</v>
      </c>
      <c r="D107" s="70" t="s">
        <v>749</v>
      </c>
      <c r="E107" s="76"/>
      <c r="F107" s="60">
        <v>165</v>
      </c>
      <c r="G107" s="76"/>
      <c r="H107" s="89" t="s">
        <v>749</v>
      </c>
      <c r="I107" s="89" t="s">
        <v>769</v>
      </c>
      <c r="J107" s="56">
        <v>42487</v>
      </c>
      <c r="K107" s="56" t="s">
        <v>803</v>
      </c>
      <c r="L107" s="89"/>
    </row>
    <row r="108" spans="1:12" x14ac:dyDescent="0.25">
      <c r="A108" s="53" t="s">
        <v>646</v>
      </c>
      <c r="B108" s="52" t="s">
        <v>705</v>
      </c>
      <c r="C108" s="71" t="s">
        <v>745</v>
      </c>
      <c r="D108" s="72" t="s">
        <v>745</v>
      </c>
      <c r="E108" s="58"/>
      <c r="F108" s="59">
        <v>66691</v>
      </c>
      <c r="G108" s="58"/>
      <c r="H108" s="53" t="s">
        <v>745</v>
      </c>
      <c r="I108" s="53" t="s">
        <v>614</v>
      </c>
      <c r="J108" s="54">
        <v>42489</v>
      </c>
      <c r="K108" s="54" t="s">
        <v>805</v>
      </c>
      <c r="L108" s="53"/>
    </row>
    <row r="109" spans="1:12" x14ac:dyDescent="0.25">
      <c r="A109" s="89" t="s">
        <v>652</v>
      </c>
      <c r="B109" s="52" t="s">
        <v>704</v>
      </c>
      <c r="C109" s="69" t="s">
        <v>518</v>
      </c>
      <c r="D109" s="70" t="s">
        <v>518</v>
      </c>
      <c r="E109" s="76"/>
      <c r="F109" s="60">
        <v>1872</v>
      </c>
      <c r="G109" s="76"/>
      <c r="H109" s="89" t="s">
        <v>518</v>
      </c>
      <c r="I109" s="89" t="s">
        <v>769</v>
      </c>
      <c r="J109" s="56">
        <v>42489</v>
      </c>
      <c r="K109" s="56" t="s">
        <v>804</v>
      </c>
      <c r="L109" s="89"/>
    </row>
    <row r="110" spans="1:12" x14ac:dyDescent="0.25">
      <c r="A110" s="53" t="s">
        <v>653</v>
      </c>
      <c r="B110" s="52" t="s">
        <v>706</v>
      </c>
      <c r="C110" s="71" t="s">
        <v>750</v>
      </c>
      <c r="D110" s="72" t="s">
        <v>750</v>
      </c>
      <c r="E110" s="58"/>
      <c r="F110" s="59">
        <v>1745.1</v>
      </c>
      <c r="G110" s="58"/>
      <c r="H110" s="53" t="s">
        <v>750</v>
      </c>
      <c r="I110" s="53" t="s">
        <v>769</v>
      </c>
      <c r="J110" s="54">
        <v>42491</v>
      </c>
      <c r="K110" s="54" t="s">
        <v>806</v>
      </c>
      <c r="L110" s="53"/>
    </row>
    <row r="111" spans="1:12" x14ac:dyDescent="0.25">
      <c r="A111" s="89" t="s">
        <v>654</v>
      </c>
      <c r="B111" s="52" t="s">
        <v>707</v>
      </c>
      <c r="C111" s="73" t="s">
        <v>751</v>
      </c>
      <c r="D111" s="73" t="s">
        <v>751</v>
      </c>
      <c r="E111" s="76"/>
      <c r="F111" s="60">
        <v>200</v>
      </c>
      <c r="G111" s="76"/>
      <c r="H111" s="55" t="s">
        <v>751</v>
      </c>
      <c r="I111" s="55" t="s">
        <v>769</v>
      </c>
      <c r="J111" s="56">
        <v>42493</v>
      </c>
      <c r="K111" s="56" t="s">
        <v>1696</v>
      </c>
      <c r="L111" s="89"/>
    </row>
    <row r="112" spans="1:12" x14ac:dyDescent="0.25">
      <c r="A112" s="53" t="s">
        <v>655</v>
      </c>
      <c r="B112" s="52" t="s">
        <v>708</v>
      </c>
      <c r="C112" s="71" t="s">
        <v>752</v>
      </c>
      <c r="D112" s="72" t="s">
        <v>752</v>
      </c>
      <c r="E112" s="58"/>
      <c r="F112" s="59">
        <v>387</v>
      </c>
      <c r="G112" s="58"/>
      <c r="H112" s="53" t="s">
        <v>752</v>
      </c>
      <c r="I112" s="53" t="s">
        <v>769</v>
      </c>
      <c r="J112" s="54">
        <v>42494</v>
      </c>
      <c r="K112" s="54" t="s">
        <v>807</v>
      </c>
      <c r="L112" s="53"/>
    </row>
    <row r="113" spans="1:12" x14ac:dyDescent="0.25">
      <c r="A113" s="89" t="s">
        <v>656</v>
      </c>
      <c r="B113" s="52" t="s">
        <v>709</v>
      </c>
      <c r="C113" s="69" t="s">
        <v>753</v>
      </c>
      <c r="D113" s="70" t="s">
        <v>753</v>
      </c>
      <c r="E113" s="76"/>
      <c r="F113" s="60">
        <v>890</v>
      </c>
      <c r="G113" s="76"/>
      <c r="H113" s="89" t="s">
        <v>753</v>
      </c>
      <c r="I113" s="89" t="s">
        <v>769</v>
      </c>
      <c r="J113" s="56">
        <v>42495</v>
      </c>
      <c r="K113" s="56" t="s">
        <v>792</v>
      </c>
      <c r="L113" s="89" t="s">
        <v>778</v>
      </c>
    </row>
    <row r="114" spans="1:12" x14ac:dyDescent="0.25">
      <c r="A114" s="53" t="s">
        <v>657</v>
      </c>
      <c r="B114" s="52" t="s">
        <v>710</v>
      </c>
      <c r="C114" s="71" t="s">
        <v>754</v>
      </c>
      <c r="D114" s="72" t="s">
        <v>754</v>
      </c>
      <c r="E114" s="58"/>
      <c r="F114" s="59">
        <v>380</v>
      </c>
      <c r="G114" s="58"/>
      <c r="H114" s="53" t="s">
        <v>754</v>
      </c>
      <c r="I114" s="53" t="s">
        <v>769</v>
      </c>
      <c r="J114" s="54">
        <v>42496</v>
      </c>
      <c r="K114" s="54" t="s">
        <v>808</v>
      </c>
      <c r="L114" s="53"/>
    </row>
    <row r="115" spans="1:12" x14ac:dyDescent="0.25">
      <c r="A115" s="89" t="s">
        <v>658</v>
      </c>
      <c r="B115" s="52" t="s">
        <v>711</v>
      </c>
      <c r="C115" s="69" t="s">
        <v>755</v>
      </c>
      <c r="D115" s="70" t="s">
        <v>755</v>
      </c>
      <c r="E115" s="76"/>
      <c r="F115" s="60">
        <v>80</v>
      </c>
      <c r="G115" s="76"/>
      <c r="H115" s="89" t="s">
        <v>755</v>
      </c>
      <c r="I115" s="89" t="s">
        <v>769</v>
      </c>
      <c r="J115" s="56">
        <v>42499</v>
      </c>
      <c r="K115" s="56" t="s">
        <v>809</v>
      </c>
      <c r="L115" s="89"/>
    </row>
    <row r="116" spans="1:12" x14ac:dyDescent="0.25">
      <c r="A116" s="53" t="s">
        <v>659</v>
      </c>
      <c r="B116" s="52" t="s">
        <v>712</v>
      </c>
      <c r="C116" s="71" t="s">
        <v>1558</v>
      </c>
      <c r="D116" s="72" t="s">
        <v>779</v>
      </c>
      <c r="E116" s="58"/>
      <c r="F116" s="59">
        <v>9167.7999999999993</v>
      </c>
      <c r="G116" s="58"/>
      <c r="H116" s="53" t="s">
        <v>513</v>
      </c>
      <c r="I116" s="53" t="s">
        <v>768</v>
      </c>
      <c r="J116" s="54">
        <v>42503</v>
      </c>
      <c r="K116" s="54" t="s">
        <v>810</v>
      </c>
      <c r="L116" s="53"/>
    </row>
    <row r="117" spans="1:12" x14ac:dyDescent="0.25">
      <c r="A117" s="89" t="s">
        <v>660</v>
      </c>
      <c r="B117" s="52" t="s">
        <v>713</v>
      </c>
      <c r="C117" s="73" t="s">
        <v>756</v>
      </c>
      <c r="D117" s="73" t="s">
        <v>756</v>
      </c>
      <c r="E117" s="76"/>
      <c r="F117" s="60">
        <v>200</v>
      </c>
      <c r="G117" s="76"/>
      <c r="H117" s="55" t="s">
        <v>756</v>
      </c>
      <c r="I117" s="55" t="s">
        <v>769</v>
      </c>
      <c r="J117" s="56">
        <v>42503</v>
      </c>
      <c r="K117" s="56" t="s">
        <v>811</v>
      </c>
      <c r="L117" s="89"/>
    </row>
    <row r="118" spans="1:12" x14ac:dyDescent="0.25">
      <c r="A118" s="53" t="s">
        <v>661</v>
      </c>
      <c r="B118" s="52" t="s">
        <v>714</v>
      </c>
      <c r="C118" s="71" t="s">
        <v>757</v>
      </c>
      <c r="D118" s="72" t="s">
        <v>757</v>
      </c>
      <c r="E118" s="58"/>
      <c r="F118" s="59">
        <v>7000</v>
      </c>
      <c r="G118" s="58"/>
      <c r="H118" s="53" t="s">
        <v>757</v>
      </c>
      <c r="I118" s="53" t="s">
        <v>769</v>
      </c>
      <c r="J118" s="54">
        <v>42507</v>
      </c>
      <c r="K118" s="54" t="s">
        <v>812</v>
      </c>
      <c r="L118" s="53"/>
    </row>
    <row r="119" spans="1:12" x14ac:dyDescent="0.25">
      <c r="A119" s="89" t="s">
        <v>662</v>
      </c>
      <c r="B119" s="52" t="s">
        <v>715</v>
      </c>
      <c r="C119" s="69" t="s">
        <v>1242</v>
      </c>
      <c r="D119" s="70" t="s">
        <v>1242</v>
      </c>
      <c r="E119" s="76"/>
      <c r="F119" s="60">
        <v>500</v>
      </c>
      <c r="G119" s="76"/>
      <c r="H119" s="89" t="s">
        <v>1242</v>
      </c>
      <c r="I119" s="89" t="s">
        <v>769</v>
      </c>
      <c r="J119" s="56">
        <v>42507</v>
      </c>
      <c r="K119" s="56" t="s">
        <v>813</v>
      </c>
      <c r="L119" s="89"/>
    </row>
    <row r="120" spans="1:12" x14ac:dyDescent="0.25">
      <c r="A120" s="53" t="s">
        <v>663</v>
      </c>
      <c r="B120" s="52" t="s">
        <v>716</v>
      </c>
      <c r="C120" s="71" t="s">
        <v>758</v>
      </c>
      <c r="D120" s="72" t="s">
        <v>758</v>
      </c>
      <c r="E120" s="58"/>
      <c r="F120" s="59">
        <v>500</v>
      </c>
      <c r="G120" s="58"/>
      <c r="H120" s="53" t="s">
        <v>758</v>
      </c>
      <c r="I120" s="53" t="s">
        <v>769</v>
      </c>
      <c r="J120" s="54">
        <v>42508</v>
      </c>
      <c r="K120" s="54" t="s">
        <v>814</v>
      </c>
      <c r="L120" s="53"/>
    </row>
    <row r="121" spans="1:12" x14ac:dyDescent="0.25">
      <c r="A121" s="89" t="s">
        <v>664</v>
      </c>
      <c r="B121" s="52" t="s">
        <v>717</v>
      </c>
      <c r="C121" s="69" t="s">
        <v>759</v>
      </c>
      <c r="D121" s="70" t="s">
        <v>759</v>
      </c>
      <c r="E121" s="76"/>
      <c r="F121" s="60">
        <v>1600</v>
      </c>
      <c r="G121" s="76"/>
      <c r="H121" s="89" t="s">
        <v>759</v>
      </c>
      <c r="I121" s="89" t="s">
        <v>769</v>
      </c>
      <c r="J121" s="56">
        <v>42508</v>
      </c>
      <c r="K121" s="56" t="s">
        <v>815</v>
      </c>
      <c r="L121" s="89"/>
    </row>
    <row r="122" spans="1:12" x14ac:dyDescent="0.25">
      <c r="A122" s="53" t="s">
        <v>665</v>
      </c>
      <c r="B122" s="52" t="s">
        <v>718</v>
      </c>
      <c r="C122" s="71" t="s">
        <v>760</v>
      </c>
      <c r="D122" s="72" t="s">
        <v>760</v>
      </c>
      <c r="E122" s="58"/>
      <c r="F122" s="59">
        <v>500</v>
      </c>
      <c r="G122" s="58"/>
      <c r="H122" s="53" t="s">
        <v>760</v>
      </c>
      <c r="I122" s="53" t="s">
        <v>769</v>
      </c>
      <c r="J122" s="54">
        <v>42508</v>
      </c>
      <c r="K122" s="54" t="s">
        <v>816</v>
      </c>
      <c r="L122" s="53"/>
    </row>
    <row r="123" spans="1:12" x14ac:dyDescent="0.25">
      <c r="A123" s="89" t="s">
        <v>666</v>
      </c>
      <c r="B123" s="52" t="s">
        <v>719</v>
      </c>
      <c r="C123" s="73" t="s">
        <v>740</v>
      </c>
      <c r="D123" s="73" t="s">
        <v>740</v>
      </c>
      <c r="E123" s="76"/>
      <c r="F123" s="60">
        <v>1500</v>
      </c>
      <c r="G123" s="76"/>
      <c r="H123" s="55" t="s">
        <v>740</v>
      </c>
      <c r="I123" s="55" t="s">
        <v>769</v>
      </c>
      <c r="J123" s="56">
        <v>42515</v>
      </c>
      <c r="K123" s="56" t="s">
        <v>817</v>
      </c>
      <c r="L123" s="89"/>
    </row>
    <row r="124" spans="1:12" x14ac:dyDescent="0.25">
      <c r="A124" s="53" t="s">
        <v>667</v>
      </c>
      <c r="B124" s="52" t="s">
        <v>720</v>
      </c>
      <c r="C124" s="71" t="s">
        <v>754</v>
      </c>
      <c r="D124" s="72" t="s">
        <v>754</v>
      </c>
      <c r="E124" s="58"/>
      <c r="F124" s="59">
        <v>58.25</v>
      </c>
      <c r="G124" s="58"/>
      <c r="H124" s="53" t="s">
        <v>754</v>
      </c>
      <c r="I124" s="53" t="s">
        <v>769</v>
      </c>
      <c r="J124" s="54">
        <v>42516</v>
      </c>
      <c r="K124" s="54" t="s">
        <v>818</v>
      </c>
      <c r="L124" s="53"/>
    </row>
    <row r="125" spans="1:12" x14ac:dyDescent="0.25">
      <c r="A125" s="89" t="s">
        <v>668</v>
      </c>
      <c r="B125" s="52" t="s">
        <v>721</v>
      </c>
      <c r="C125" s="69" t="s">
        <v>761</v>
      </c>
      <c r="D125" s="70" t="s">
        <v>761</v>
      </c>
      <c r="E125" s="76"/>
      <c r="F125" s="60">
        <v>200</v>
      </c>
      <c r="G125" s="76"/>
      <c r="H125" s="89" t="s">
        <v>761</v>
      </c>
      <c r="I125" s="89" t="s">
        <v>769</v>
      </c>
      <c r="J125" s="56">
        <v>42516</v>
      </c>
      <c r="K125" s="56" t="s">
        <v>819</v>
      </c>
      <c r="L125" s="89"/>
    </row>
    <row r="126" spans="1:12" x14ac:dyDescent="0.25">
      <c r="A126" s="53" t="s">
        <v>669</v>
      </c>
      <c r="B126" s="52" t="s">
        <v>722</v>
      </c>
      <c r="C126" s="71" t="s">
        <v>744</v>
      </c>
      <c r="D126" s="72" t="s">
        <v>744</v>
      </c>
      <c r="E126" s="58"/>
      <c r="F126" s="59">
        <v>1030</v>
      </c>
      <c r="G126" s="58"/>
      <c r="H126" s="53" t="s">
        <v>744</v>
      </c>
      <c r="I126" s="53" t="s">
        <v>769</v>
      </c>
      <c r="J126" s="54">
        <v>42516</v>
      </c>
      <c r="K126" s="54" t="s">
        <v>820</v>
      </c>
      <c r="L126" s="53"/>
    </row>
    <row r="127" spans="1:12" x14ac:dyDescent="0.25">
      <c r="A127" s="89" t="s">
        <v>671</v>
      </c>
      <c r="B127" s="52" t="s">
        <v>724</v>
      </c>
      <c r="C127" s="69" t="s">
        <v>763</v>
      </c>
      <c r="D127" s="70" t="s">
        <v>763</v>
      </c>
      <c r="E127" s="76"/>
      <c r="F127" s="60">
        <v>300</v>
      </c>
      <c r="G127" s="76"/>
      <c r="H127" s="89" t="s">
        <v>763</v>
      </c>
      <c r="I127" s="89" t="s">
        <v>769</v>
      </c>
      <c r="J127" s="56">
        <v>42528</v>
      </c>
      <c r="K127" s="56" t="s">
        <v>822</v>
      </c>
      <c r="L127" s="89"/>
    </row>
    <row r="128" spans="1:12" x14ac:dyDescent="0.25">
      <c r="A128" s="53" t="s">
        <v>672</v>
      </c>
      <c r="B128" s="52" t="s">
        <v>725</v>
      </c>
      <c r="C128" s="71" t="s">
        <v>477</v>
      </c>
      <c r="D128" s="72" t="s">
        <v>477</v>
      </c>
      <c r="E128" s="58"/>
      <c r="F128" s="59">
        <v>7000</v>
      </c>
      <c r="G128" s="58"/>
      <c r="H128" s="53" t="s">
        <v>477</v>
      </c>
      <c r="I128" s="53" t="s">
        <v>769</v>
      </c>
      <c r="J128" s="54">
        <v>42528</v>
      </c>
      <c r="K128" s="54" t="s">
        <v>823</v>
      </c>
      <c r="L128" s="53"/>
    </row>
    <row r="129" spans="1:12" x14ac:dyDescent="0.25">
      <c r="A129" s="89" t="s">
        <v>673</v>
      </c>
      <c r="B129" s="52" t="s">
        <v>1697</v>
      </c>
      <c r="C129" s="73" t="s">
        <v>764</v>
      </c>
      <c r="D129" s="73" t="s">
        <v>764</v>
      </c>
      <c r="E129" s="76"/>
      <c r="F129" s="60">
        <v>7000</v>
      </c>
      <c r="G129" s="76"/>
      <c r="H129" s="55" t="s">
        <v>764</v>
      </c>
      <c r="I129" s="55" t="s">
        <v>769</v>
      </c>
      <c r="J129" s="56">
        <v>42528</v>
      </c>
      <c r="K129" s="56" t="s">
        <v>824</v>
      </c>
      <c r="L129" s="89"/>
    </row>
    <row r="130" spans="1:12" x14ac:dyDescent="0.25">
      <c r="A130" s="53" t="s">
        <v>675</v>
      </c>
      <c r="B130" s="52" t="s">
        <v>727</v>
      </c>
      <c r="C130" s="71" t="s">
        <v>756</v>
      </c>
      <c r="D130" s="72" t="s">
        <v>756</v>
      </c>
      <c r="E130" s="58"/>
      <c r="F130" s="59">
        <v>1500</v>
      </c>
      <c r="G130" s="58"/>
      <c r="H130" s="53" t="s">
        <v>756</v>
      </c>
      <c r="I130" s="53" t="s">
        <v>769</v>
      </c>
      <c r="J130" s="54">
        <v>42528</v>
      </c>
      <c r="K130" s="54" t="s">
        <v>826</v>
      </c>
      <c r="L130" s="53"/>
    </row>
    <row r="131" spans="1:12" x14ac:dyDescent="0.25">
      <c r="A131" s="89" t="s">
        <v>670</v>
      </c>
      <c r="B131" s="52" t="s">
        <v>723</v>
      </c>
      <c r="C131" s="69" t="s">
        <v>762</v>
      </c>
      <c r="D131" s="70" t="s">
        <v>762</v>
      </c>
      <c r="E131" s="76"/>
      <c r="F131" s="60">
        <v>500</v>
      </c>
      <c r="G131" s="76"/>
      <c r="H131" s="89" t="s">
        <v>762</v>
      </c>
      <c r="I131" s="89" t="s">
        <v>769</v>
      </c>
      <c r="J131" s="56">
        <v>42528</v>
      </c>
      <c r="K131" s="56" t="s">
        <v>821</v>
      </c>
      <c r="L131" s="89"/>
    </row>
    <row r="132" spans="1:12" x14ac:dyDescent="0.25">
      <c r="A132" s="53" t="s">
        <v>674</v>
      </c>
      <c r="B132" s="52" t="s">
        <v>726</v>
      </c>
      <c r="C132" s="71" t="s">
        <v>225</v>
      </c>
      <c r="D132" s="72" t="s">
        <v>225</v>
      </c>
      <c r="E132" s="58"/>
      <c r="F132" s="59">
        <v>120</v>
      </c>
      <c r="G132" s="58"/>
      <c r="H132" s="53" t="s">
        <v>225</v>
      </c>
      <c r="I132" s="53" t="s">
        <v>769</v>
      </c>
      <c r="J132" s="54">
        <v>42530</v>
      </c>
      <c r="K132" s="54" t="s">
        <v>825</v>
      </c>
      <c r="L132" s="53"/>
    </row>
    <row r="133" spans="1:12" x14ac:dyDescent="0.25">
      <c r="A133" s="89" t="s">
        <v>676</v>
      </c>
      <c r="B133" s="52" t="s">
        <v>728</v>
      </c>
      <c r="C133" s="69" t="s">
        <v>765</v>
      </c>
      <c r="D133" s="70" t="s">
        <v>765</v>
      </c>
      <c r="E133" s="76"/>
      <c r="F133" s="60">
        <v>3500</v>
      </c>
      <c r="G133" s="76"/>
      <c r="H133" s="89" t="s">
        <v>765</v>
      </c>
      <c r="I133" s="89" t="s">
        <v>769</v>
      </c>
      <c r="J133" s="56">
        <v>42531</v>
      </c>
      <c r="K133" s="56" t="s">
        <v>827</v>
      </c>
      <c r="L133" s="89"/>
    </row>
    <row r="134" spans="1:12" x14ac:dyDescent="0.25">
      <c r="A134" s="53" t="s">
        <v>678</v>
      </c>
      <c r="B134" s="52" t="s">
        <v>730</v>
      </c>
      <c r="C134" s="71" t="s">
        <v>496</v>
      </c>
      <c r="D134" s="72" t="s">
        <v>496</v>
      </c>
      <c r="E134" s="58"/>
      <c r="F134" s="59">
        <v>398</v>
      </c>
      <c r="G134" s="58"/>
      <c r="H134" s="53" t="s">
        <v>496</v>
      </c>
      <c r="I134" s="53" t="s">
        <v>769</v>
      </c>
      <c r="J134" s="54">
        <v>42534</v>
      </c>
      <c r="K134" s="54" t="s">
        <v>829</v>
      </c>
      <c r="L134" s="53"/>
    </row>
    <row r="135" spans="1:12" x14ac:dyDescent="0.25">
      <c r="A135" s="89" t="s">
        <v>677</v>
      </c>
      <c r="B135" s="52" t="s">
        <v>729</v>
      </c>
      <c r="C135" s="73" t="s">
        <v>766</v>
      </c>
      <c r="D135" s="73" t="s">
        <v>766</v>
      </c>
      <c r="E135" s="76"/>
      <c r="F135" s="60">
        <v>11440</v>
      </c>
      <c r="G135" s="76"/>
      <c r="H135" s="55" t="s">
        <v>766</v>
      </c>
      <c r="I135" s="55" t="s">
        <v>769</v>
      </c>
      <c r="J135" s="56">
        <v>42534</v>
      </c>
      <c r="K135" s="56" t="s">
        <v>828</v>
      </c>
      <c r="L135" s="89"/>
    </row>
    <row r="136" spans="1:12" x14ac:dyDescent="0.25">
      <c r="A136" s="53" t="s">
        <v>679</v>
      </c>
      <c r="B136" s="52" t="s">
        <v>731</v>
      </c>
      <c r="C136" s="71" t="s">
        <v>767</v>
      </c>
      <c r="D136" s="72" t="s">
        <v>767</v>
      </c>
      <c r="E136" s="58"/>
      <c r="F136" s="59">
        <v>6000</v>
      </c>
      <c r="G136" s="58"/>
      <c r="H136" s="53" t="s">
        <v>767</v>
      </c>
      <c r="I136" s="53" t="s">
        <v>769</v>
      </c>
      <c r="J136" s="54">
        <v>42536</v>
      </c>
      <c r="K136" s="54" t="s">
        <v>830</v>
      </c>
      <c r="L136" s="53"/>
    </row>
    <row r="137" spans="1:12" x14ac:dyDescent="0.25">
      <c r="A137" s="89" t="s">
        <v>838</v>
      </c>
      <c r="B137" s="52" t="s">
        <v>832</v>
      </c>
      <c r="C137" s="69" t="s">
        <v>844</v>
      </c>
      <c r="D137" s="70" t="s">
        <v>844</v>
      </c>
      <c r="E137" s="76"/>
      <c r="F137" s="60">
        <v>4500</v>
      </c>
      <c r="G137" s="76"/>
      <c r="H137" s="89" t="s">
        <v>844</v>
      </c>
      <c r="I137" s="89" t="s">
        <v>850</v>
      </c>
      <c r="J137" s="56">
        <v>42543</v>
      </c>
      <c r="K137" s="56" t="s">
        <v>851</v>
      </c>
      <c r="L137" s="89"/>
    </row>
    <row r="138" spans="1:12" x14ac:dyDescent="0.25">
      <c r="A138" s="53" t="s">
        <v>839</v>
      </c>
      <c r="B138" s="52" t="s">
        <v>833</v>
      </c>
      <c r="C138" s="71" t="s">
        <v>845</v>
      </c>
      <c r="D138" s="72" t="s">
        <v>845</v>
      </c>
      <c r="E138" s="58"/>
      <c r="F138" s="59">
        <v>3076</v>
      </c>
      <c r="G138" s="58"/>
      <c r="H138" s="53" t="s">
        <v>845</v>
      </c>
      <c r="I138" s="53" t="s">
        <v>769</v>
      </c>
      <c r="J138" s="54">
        <v>42549</v>
      </c>
      <c r="K138" s="54" t="s">
        <v>852</v>
      </c>
      <c r="L138" s="53"/>
    </row>
    <row r="139" spans="1:12" x14ac:dyDescent="0.25">
      <c r="A139" s="89" t="s">
        <v>840</v>
      </c>
      <c r="B139" s="52" t="s">
        <v>834</v>
      </c>
      <c r="C139" s="69" t="s">
        <v>846</v>
      </c>
      <c r="D139" s="70" t="s">
        <v>846</v>
      </c>
      <c r="E139" s="76"/>
      <c r="F139" s="60">
        <v>2000</v>
      </c>
      <c r="G139" s="76"/>
      <c r="H139" s="89" t="s">
        <v>846</v>
      </c>
      <c r="I139" s="89" t="s">
        <v>769</v>
      </c>
      <c r="J139" s="56">
        <v>42549</v>
      </c>
      <c r="K139" s="56" t="s">
        <v>853</v>
      </c>
      <c r="L139" s="89"/>
    </row>
    <row r="140" spans="1:12" x14ac:dyDescent="0.25">
      <c r="A140" s="53" t="s">
        <v>841</v>
      </c>
      <c r="B140" s="52" t="s">
        <v>835</v>
      </c>
      <c r="C140" s="71" t="s">
        <v>847</v>
      </c>
      <c r="D140" s="72" t="s">
        <v>847</v>
      </c>
      <c r="E140" s="58"/>
      <c r="F140" s="59">
        <v>5640</v>
      </c>
      <c r="G140" s="58"/>
      <c r="H140" s="53" t="s">
        <v>847</v>
      </c>
      <c r="I140" s="53" t="s">
        <v>769</v>
      </c>
      <c r="J140" s="54">
        <v>42549</v>
      </c>
      <c r="K140" s="54" t="s">
        <v>854</v>
      </c>
      <c r="L140" s="53"/>
    </row>
    <row r="141" spans="1:12" x14ac:dyDescent="0.25">
      <c r="A141" s="89" t="s">
        <v>842</v>
      </c>
      <c r="B141" s="52" t="s">
        <v>836</v>
      </c>
      <c r="C141" s="73" t="s">
        <v>848</v>
      </c>
      <c r="D141" s="73" t="s">
        <v>848</v>
      </c>
      <c r="E141" s="76"/>
      <c r="F141" s="60">
        <v>5052.6000000000004</v>
      </c>
      <c r="G141" s="76"/>
      <c r="H141" s="55" t="s">
        <v>848</v>
      </c>
      <c r="I141" s="55" t="s">
        <v>850</v>
      </c>
      <c r="J141" s="56">
        <v>42550</v>
      </c>
      <c r="K141" s="56" t="s">
        <v>855</v>
      </c>
      <c r="L141" s="89"/>
    </row>
    <row r="142" spans="1:12" x14ac:dyDescent="0.25">
      <c r="A142" s="53" t="s">
        <v>843</v>
      </c>
      <c r="B142" s="52" t="s">
        <v>837</v>
      </c>
      <c r="C142" s="71" t="s">
        <v>849</v>
      </c>
      <c r="D142" s="72" t="s">
        <v>849</v>
      </c>
      <c r="E142" s="58"/>
      <c r="F142" s="59">
        <v>500</v>
      </c>
      <c r="G142" s="58"/>
      <c r="H142" s="53" t="s">
        <v>849</v>
      </c>
      <c r="I142" s="53" t="s">
        <v>769</v>
      </c>
      <c r="J142" s="54">
        <v>42551</v>
      </c>
      <c r="K142" s="54" t="s">
        <v>856</v>
      </c>
      <c r="L142" s="53"/>
    </row>
    <row r="143" spans="1:12" x14ac:dyDescent="0.25">
      <c r="A143" s="89" t="s">
        <v>889</v>
      </c>
      <c r="B143" s="52" t="s">
        <v>860</v>
      </c>
      <c r="C143" s="69" t="s">
        <v>857</v>
      </c>
      <c r="D143" s="70" t="s">
        <v>857</v>
      </c>
      <c r="E143" s="76"/>
      <c r="F143" s="60">
        <v>1100</v>
      </c>
      <c r="G143" s="76"/>
      <c r="H143" s="89" t="s">
        <v>857</v>
      </c>
      <c r="I143" s="89" t="s">
        <v>769</v>
      </c>
      <c r="J143" s="56">
        <v>42552</v>
      </c>
      <c r="K143" s="56" t="s">
        <v>874</v>
      </c>
      <c r="L143" s="89"/>
    </row>
    <row r="144" spans="1:12" x14ac:dyDescent="0.25">
      <c r="A144" s="53" t="s">
        <v>890</v>
      </c>
      <c r="B144" s="52" t="s">
        <v>861</v>
      </c>
      <c r="C144" s="71" t="s">
        <v>844</v>
      </c>
      <c r="D144" s="72" t="s">
        <v>1551</v>
      </c>
      <c r="E144" s="58"/>
      <c r="F144" s="59">
        <v>1600</v>
      </c>
      <c r="G144" s="58"/>
      <c r="H144" s="53" t="s">
        <v>844</v>
      </c>
      <c r="I144" s="53" t="s">
        <v>769</v>
      </c>
      <c r="J144" s="54">
        <v>42552</v>
      </c>
      <c r="K144" s="54" t="s">
        <v>875</v>
      </c>
      <c r="L144" s="53"/>
    </row>
    <row r="145" spans="1:12" x14ac:dyDescent="0.25">
      <c r="A145" s="89" t="s">
        <v>891</v>
      </c>
      <c r="B145" s="52" t="s">
        <v>862</v>
      </c>
      <c r="C145" s="69" t="s">
        <v>225</v>
      </c>
      <c r="D145" s="70" t="s">
        <v>225</v>
      </c>
      <c r="E145" s="76"/>
      <c r="F145" s="60">
        <v>320</v>
      </c>
      <c r="G145" s="76"/>
      <c r="H145" s="89" t="s">
        <v>225</v>
      </c>
      <c r="I145" s="89" t="s">
        <v>769</v>
      </c>
      <c r="J145" s="56">
        <v>42552</v>
      </c>
      <c r="K145" s="56" t="s">
        <v>876</v>
      </c>
      <c r="L145" s="89"/>
    </row>
    <row r="146" spans="1:12" x14ac:dyDescent="0.25">
      <c r="A146" s="53" t="s">
        <v>892</v>
      </c>
      <c r="B146" s="52" t="s">
        <v>863</v>
      </c>
      <c r="C146" s="71" t="s">
        <v>858</v>
      </c>
      <c r="D146" s="72" t="s">
        <v>858</v>
      </c>
      <c r="E146" s="58"/>
      <c r="F146" s="59">
        <v>350</v>
      </c>
      <c r="G146" s="58"/>
      <c r="H146" s="53" t="s">
        <v>858</v>
      </c>
      <c r="I146" s="53" t="s">
        <v>769</v>
      </c>
      <c r="J146" s="54">
        <v>42559</v>
      </c>
      <c r="K146" s="54" t="s">
        <v>877</v>
      </c>
      <c r="L146" s="53"/>
    </row>
    <row r="147" spans="1:12" x14ac:dyDescent="0.25">
      <c r="A147" s="89" t="s">
        <v>893</v>
      </c>
      <c r="B147" s="52" t="s">
        <v>864</v>
      </c>
      <c r="C147" s="73" t="s">
        <v>859</v>
      </c>
      <c r="D147" s="73" t="s">
        <v>859</v>
      </c>
      <c r="E147" s="76"/>
      <c r="F147" s="60">
        <v>780</v>
      </c>
      <c r="G147" s="76"/>
      <c r="H147" s="55" t="s">
        <v>859</v>
      </c>
      <c r="I147" s="55" t="s">
        <v>769</v>
      </c>
      <c r="J147" s="56">
        <v>42556</v>
      </c>
      <c r="K147" s="56" t="s">
        <v>878</v>
      </c>
      <c r="L147" s="89"/>
    </row>
    <row r="148" spans="1:12" x14ac:dyDescent="0.25">
      <c r="A148" s="53" t="s">
        <v>894</v>
      </c>
      <c r="B148" s="52" t="s">
        <v>1698</v>
      </c>
      <c r="C148" s="71" t="s">
        <v>257</v>
      </c>
      <c r="D148" s="72" t="s">
        <v>257</v>
      </c>
      <c r="E148" s="58"/>
      <c r="F148" s="59">
        <v>10000</v>
      </c>
      <c r="G148" s="58"/>
      <c r="H148" s="53" t="s">
        <v>257</v>
      </c>
      <c r="I148" s="53" t="s">
        <v>769</v>
      </c>
      <c r="J148" s="54">
        <v>42564</v>
      </c>
      <c r="K148" s="54" t="s">
        <v>879</v>
      </c>
      <c r="L148" s="53"/>
    </row>
    <row r="149" spans="1:12" x14ac:dyDescent="0.25">
      <c r="A149" s="89" t="s">
        <v>895</v>
      </c>
      <c r="B149" s="52" t="s">
        <v>865</v>
      </c>
      <c r="C149" s="69" t="s">
        <v>510</v>
      </c>
      <c r="D149" s="70" t="s">
        <v>510</v>
      </c>
      <c r="E149" s="76"/>
      <c r="F149" s="60">
        <v>2500</v>
      </c>
      <c r="G149" s="76"/>
      <c r="H149" s="89" t="s">
        <v>510</v>
      </c>
      <c r="I149" s="89" t="s">
        <v>769</v>
      </c>
      <c r="J149" s="56">
        <v>42570</v>
      </c>
      <c r="K149" s="56" t="s">
        <v>880</v>
      </c>
      <c r="L149" s="89"/>
    </row>
    <row r="150" spans="1:12" x14ac:dyDescent="0.25">
      <c r="A150" s="53" t="s">
        <v>896</v>
      </c>
      <c r="B150" s="52" t="s">
        <v>1699</v>
      </c>
      <c r="C150" s="71" t="s">
        <v>755</v>
      </c>
      <c r="D150" s="72" t="s">
        <v>755</v>
      </c>
      <c r="E150" s="58"/>
      <c r="F150" s="59">
        <v>100</v>
      </c>
      <c r="G150" s="58"/>
      <c r="H150" s="53" t="s">
        <v>755</v>
      </c>
      <c r="I150" s="53" t="s">
        <v>769</v>
      </c>
      <c r="J150" s="54">
        <v>42573</v>
      </c>
      <c r="K150" s="54" t="s">
        <v>881</v>
      </c>
      <c r="L150" s="53"/>
    </row>
    <row r="151" spans="1:12" x14ac:dyDescent="0.25">
      <c r="A151" s="89" t="s">
        <v>897</v>
      </c>
      <c r="B151" s="52" t="s">
        <v>866</v>
      </c>
      <c r="C151" s="69" t="s">
        <v>844</v>
      </c>
      <c r="D151" s="70" t="s">
        <v>1551</v>
      </c>
      <c r="E151" s="76"/>
      <c r="F151" s="60">
        <v>25000</v>
      </c>
      <c r="G151" s="76"/>
      <c r="H151" s="89" t="s">
        <v>844</v>
      </c>
      <c r="I151" s="89" t="s">
        <v>769</v>
      </c>
      <c r="J151" s="56">
        <v>42576</v>
      </c>
      <c r="K151" s="56" t="s">
        <v>1700</v>
      </c>
      <c r="L151" s="89"/>
    </row>
    <row r="152" spans="1:12" x14ac:dyDescent="0.25">
      <c r="A152" s="53" t="s">
        <v>898</v>
      </c>
      <c r="B152" s="52" t="s">
        <v>867</v>
      </c>
      <c r="C152" s="71" t="s">
        <v>272</v>
      </c>
      <c r="D152" s="72" t="s">
        <v>272</v>
      </c>
      <c r="E152" s="58"/>
      <c r="F152" s="59">
        <v>3000</v>
      </c>
      <c r="G152" s="58"/>
      <c r="H152" s="53" t="s">
        <v>272</v>
      </c>
      <c r="I152" s="53" t="s">
        <v>769</v>
      </c>
      <c r="J152" s="54">
        <v>42577</v>
      </c>
      <c r="K152" s="54" t="s">
        <v>882</v>
      </c>
      <c r="L152" s="53"/>
    </row>
    <row r="153" spans="1:12" x14ac:dyDescent="0.25">
      <c r="A153" s="89" t="s">
        <v>899</v>
      </c>
      <c r="B153" s="52" t="s">
        <v>868</v>
      </c>
      <c r="C153" s="73" t="s">
        <v>469</v>
      </c>
      <c r="D153" s="73" t="s">
        <v>469</v>
      </c>
      <c r="E153" s="76"/>
      <c r="F153" s="60">
        <v>500</v>
      </c>
      <c r="G153" s="76"/>
      <c r="H153" s="55" t="s">
        <v>469</v>
      </c>
      <c r="I153" s="55" t="s">
        <v>769</v>
      </c>
      <c r="J153" s="56">
        <v>42578</v>
      </c>
      <c r="K153" s="56" t="s">
        <v>883</v>
      </c>
      <c r="L153" s="89"/>
    </row>
    <row r="154" spans="1:12" x14ac:dyDescent="0.25">
      <c r="A154" s="53" t="s">
        <v>900</v>
      </c>
      <c r="B154" s="52" t="s">
        <v>870</v>
      </c>
      <c r="C154" s="71" t="s">
        <v>744</v>
      </c>
      <c r="D154" s="72" t="s">
        <v>744</v>
      </c>
      <c r="E154" s="58"/>
      <c r="F154" s="59">
        <v>124</v>
      </c>
      <c r="G154" s="58"/>
      <c r="H154" s="53" t="s">
        <v>744</v>
      </c>
      <c r="I154" s="53" t="s">
        <v>769</v>
      </c>
      <c r="J154" s="54">
        <v>42583</v>
      </c>
      <c r="K154" s="54" t="s">
        <v>885</v>
      </c>
      <c r="L154" s="53"/>
    </row>
    <row r="155" spans="1:12" x14ac:dyDescent="0.25">
      <c r="A155" s="89" t="s">
        <v>646</v>
      </c>
      <c r="B155" s="52" t="s">
        <v>869</v>
      </c>
      <c r="C155" s="69" t="s">
        <v>745</v>
      </c>
      <c r="D155" s="70" t="s">
        <v>745</v>
      </c>
      <c r="E155" s="76"/>
      <c r="F155" s="60">
        <v>6963</v>
      </c>
      <c r="G155" s="76"/>
      <c r="H155" s="89" t="s">
        <v>745</v>
      </c>
      <c r="I155" s="89" t="s">
        <v>769</v>
      </c>
      <c r="J155" s="56">
        <v>42583</v>
      </c>
      <c r="K155" s="56" t="s">
        <v>884</v>
      </c>
      <c r="L155" s="89"/>
    </row>
    <row r="156" spans="1:12" x14ac:dyDescent="0.25">
      <c r="A156" s="53" t="s">
        <v>901</v>
      </c>
      <c r="B156" s="52" t="s">
        <v>871</v>
      </c>
      <c r="C156" s="71" t="s">
        <v>272</v>
      </c>
      <c r="D156" s="72" t="s">
        <v>272</v>
      </c>
      <c r="E156" s="58"/>
      <c r="F156" s="59">
        <v>38105</v>
      </c>
      <c r="G156" s="58"/>
      <c r="H156" s="53" t="s">
        <v>272</v>
      </c>
      <c r="I156" s="53" t="s">
        <v>769</v>
      </c>
      <c r="J156" s="54">
        <v>42585</v>
      </c>
      <c r="K156" s="54" t="s">
        <v>886</v>
      </c>
      <c r="L156" s="53"/>
    </row>
    <row r="157" spans="1:12" x14ac:dyDescent="0.25">
      <c r="A157" s="89" t="s">
        <v>902</v>
      </c>
      <c r="B157" s="52" t="s">
        <v>872</v>
      </c>
      <c r="C157" s="69" t="s">
        <v>272</v>
      </c>
      <c r="D157" s="70" t="s">
        <v>272</v>
      </c>
      <c r="E157" s="76"/>
      <c r="F157" s="60">
        <v>38107</v>
      </c>
      <c r="G157" s="76"/>
      <c r="H157" s="89" t="s">
        <v>272</v>
      </c>
      <c r="I157" s="89" t="s">
        <v>769</v>
      </c>
      <c r="J157" s="56">
        <v>42585</v>
      </c>
      <c r="K157" s="56" t="s">
        <v>887</v>
      </c>
      <c r="L157" s="89"/>
    </row>
    <row r="158" spans="1:12" x14ac:dyDescent="0.25">
      <c r="A158" s="53" t="s">
        <v>903</v>
      </c>
      <c r="B158" s="52" t="s">
        <v>873</v>
      </c>
      <c r="C158" s="71" t="s">
        <v>272</v>
      </c>
      <c r="D158" s="72" t="s">
        <v>272</v>
      </c>
      <c r="E158" s="58"/>
      <c r="F158" s="59">
        <v>3600</v>
      </c>
      <c r="G158" s="58"/>
      <c r="H158" s="53" t="s">
        <v>272</v>
      </c>
      <c r="I158" s="53" t="s">
        <v>769</v>
      </c>
      <c r="J158" s="54">
        <v>42585</v>
      </c>
      <c r="K158" s="54" t="s">
        <v>888</v>
      </c>
      <c r="L158" s="53"/>
    </row>
    <row r="159" spans="1:12" x14ac:dyDescent="0.25">
      <c r="A159" s="89" t="s">
        <v>904</v>
      </c>
      <c r="B159" s="52" t="s">
        <v>915</v>
      </c>
      <c r="C159" s="90" t="s">
        <v>945</v>
      </c>
      <c r="D159" s="90" t="s">
        <v>946</v>
      </c>
      <c r="E159" s="76"/>
      <c r="F159" s="60">
        <v>105399</v>
      </c>
      <c r="G159" s="76"/>
      <c r="H159" s="55" t="s">
        <v>926</v>
      </c>
      <c r="I159" s="55" t="s">
        <v>933</v>
      </c>
      <c r="J159" s="56">
        <v>42586</v>
      </c>
      <c r="K159" s="56" t="s">
        <v>934</v>
      </c>
      <c r="L159" s="89"/>
    </row>
    <row r="160" spans="1:12" x14ac:dyDescent="0.25">
      <c r="A160" s="53" t="s">
        <v>905</v>
      </c>
      <c r="B160" s="52" t="s">
        <v>916</v>
      </c>
      <c r="C160" s="71" t="s">
        <v>927</v>
      </c>
      <c r="D160" s="72" t="s">
        <v>927</v>
      </c>
      <c r="E160" s="58"/>
      <c r="F160" s="59">
        <v>20202.38</v>
      </c>
      <c r="G160" s="58"/>
      <c r="H160" s="53" t="s">
        <v>927</v>
      </c>
      <c r="I160" s="53" t="s">
        <v>769</v>
      </c>
      <c r="J160" s="54">
        <v>42592</v>
      </c>
      <c r="K160" s="54" t="s">
        <v>935</v>
      </c>
      <c r="L160" s="53"/>
    </row>
    <row r="161" spans="1:12" x14ac:dyDescent="0.25">
      <c r="A161" s="89" t="s">
        <v>906</v>
      </c>
      <c r="B161" s="52" t="s">
        <v>917</v>
      </c>
      <c r="C161" s="69" t="s">
        <v>928</v>
      </c>
      <c r="D161" s="70" t="s">
        <v>928</v>
      </c>
      <c r="E161" s="76"/>
      <c r="F161" s="60">
        <v>348</v>
      </c>
      <c r="G161" s="76"/>
      <c r="H161" s="89" t="s">
        <v>928</v>
      </c>
      <c r="I161" s="89" t="s">
        <v>769</v>
      </c>
      <c r="J161" s="56">
        <v>42594</v>
      </c>
      <c r="K161" s="56" t="s">
        <v>936</v>
      </c>
      <c r="L161" s="89"/>
    </row>
    <row r="162" spans="1:12" x14ac:dyDescent="0.25">
      <c r="A162" s="53" t="s">
        <v>907</v>
      </c>
      <c r="B162" s="52" t="s">
        <v>918</v>
      </c>
      <c r="C162" s="71" t="s">
        <v>929</v>
      </c>
      <c r="D162" s="72" t="s">
        <v>929</v>
      </c>
      <c r="E162" s="58"/>
      <c r="F162" s="59">
        <v>82</v>
      </c>
      <c r="G162" s="58"/>
      <c r="H162" s="53" t="s">
        <v>929</v>
      </c>
      <c r="I162" s="53" t="s">
        <v>769</v>
      </c>
      <c r="J162" s="54">
        <v>42598</v>
      </c>
      <c r="K162" s="54" t="s">
        <v>937</v>
      </c>
      <c r="L162" s="53"/>
    </row>
    <row r="163" spans="1:12" x14ac:dyDescent="0.25">
      <c r="A163" s="89" t="s">
        <v>908</v>
      </c>
      <c r="B163" s="52" t="s">
        <v>919</v>
      </c>
      <c r="C163" s="69" t="s">
        <v>927</v>
      </c>
      <c r="D163" s="70" t="s">
        <v>927</v>
      </c>
      <c r="E163" s="76"/>
      <c r="F163" s="60">
        <v>13895</v>
      </c>
      <c r="G163" s="76"/>
      <c r="H163" s="89" t="s">
        <v>927</v>
      </c>
      <c r="I163" s="89" t="s">
        <v>769</v>
      </c>
      <c r="J163" s="56">
        <v>42601</v>
      </c>
      <c r="K163" s="56" t="s">
        <v>938</v>
      </c>
      <c r="L163" s="89"/>
    </row>
    <row r="164" spans="1:12" x14ac:dyDescent="0.25">
      <c r="A164" s="53" t="s">
        <v>909</v>
      </c>
      <c r="B164" s="52" t="s">
        <v>920</v>
      </c>
      <c r="C164" s="71" t="s">
        <v>930</v>
      </c>
      <c r="D164" s="72" t="s">
        <v>930</v>
      </c>
      <c r="E164" s="58"/>
      <c r="F164" s="59">
        <v>600</v>
      </c>
      <c r="G164" s="58"/>
      <c r="H164" s="53" t="s">
        <v>930</v>
      </c>
      <c r="I164" s="53" t="s">
        <v>769</v>
      </c>
      <c r="J164" s="54">
        <v>42604</v>
      </c>
      <c r="K164" s="54" t="s">
        <v>939</v>
      </c>
      <c r="L164" s="53"/>
    </row>
    <row r="165" spans="1:12" x14ac:dyDescent="0.25">
      <c r="A165" s="89" t="s">
        <v>910</v>
      </c>
      <c r="B165" s="52" t="s">
        <v>921</v>
      </c>
      <c r="C165" s="73" t="s">
        <v>740</v>
      </c>
      <c r="D165" s="73" t="s">
        <v>740</v>
      </c>
      <c r="E165" s="76"/>
      <c r="F165" s="60">
        <v>1000</v>
      </c>
      <c r="G165" s="76"/>
      <c r="H165" s="55" t="s">
        <v>740</v>
      </c>
      <c r="I165" s="55" t="s">
        <v>769</v>
      </c>
      <c r="J165" s="56">
        <v>42608</v>
      </c>
      <c r="K165" s="56" t="s">
        <v>940</v>
      </c>
      <c r="L165" s="89"/>
    </row>
    <row r="166" spans="1:12" x14ac:dyDescent="0.25">
      <c r="A166" s="53" t="s">
        <v>911</v>
      </c>
      <c r="B166" s="52" t="s">
        <v>922</v>
      </c>
      <c r="C166" s="71" t="s">
        <v>760</v>
      </c>
      <c r="D166" s="72" t="s">
        <v>760</v>
      </c>
      <c r="E166" s="58"/>
      <c r="F166" s="59">
        <v>6000</v>
      </c>
      <c r="G166" s="58"/>
      <c r="H166" s="53" t="s">
        <v>760</v>
      </c>
      <c r="I166" s="53" t="s">
        <v>769</v>
      </c>
      <c r="J166" s="54">
        <v>42613</v>
      </c>
      <c r="K166" s="54" t="s">
        <v>941</v>
      </c>
      <c r="L166" s="53"/>
    </row>
    <row r="167" spans="1:12" x14ac:dyDescent="0.25">
      <c r="A167" s="89" t="s">
        <v>913</v>
      </c>
      <c r="B167" s="52" t="s">
        <v>924</v>
      </c>
      <c r="C167" s="69" t="s">
        <v>931</v>
      </c>
      <c r="D167" s="70" t="s">
        <v>931</v>
      </c>
      <c r="E167" s="76"/>
      <c r="F167" s="60">
        <v>1485</v>
      </c>
      <c r="G167" s="76"/>
      <c r="H167" s="89" t="s">
        <v>931</v>
      </c>
      <c r="I167" s="89" t="s">
        <v>769</v>
      </c>
      <c r="J167" s="56">
        <v>42615</v>
      </c>
      <c r="K167" s="56" t="s">
        <v>943</v>
      </c>
      <c r="L167" s="89"/>
    </row>
    <row r="168" spans="1:12" x14ac:dyDescent="0.25">
      <c r="A168" s="53" t="s">
        <v>912</v>
      </c>
      <c r="B168" s="52" t="s">
        <v>923</v>
      </c>
      <c r="C168" s="71" t="s">
        <v>322</v>
      </c>
      <c r="D168" s="72" t="s">
        <v>322</v>
      </c>
      <c r="E168" s="58"/>
      <c r="F168" s="59">
        <v>90</v>
      </c>
      <c r="G168" s="58"/>
      <c r="H168" s="53" t="s">
        <v>322</v>
      </c>
      <c r="I168" s="53" t="s">
        <v>769</v>
      </c>
      <c r="J168" s="54">
        <v>42615</v>
      </c>
      <c r="K168" s="54" t="s">
        <v>942</v>
      </c>
      <c r="L168" s="53"/>
    </row>
    <row r="169" spans="1:12" x14ac:dyDescent="0.25">
      <c r="A169" s="89" t="s">
        <v>914</v>
      </c>
      <c r="B169" s="52" t="s">
        <v>925</v>
      </c>
      <c r="C169" s="69" t="s">
        <v>932</v>
      </c>
      <c r="D169" s="70" t="s">
        <v>932</v>
      </c>
      <c r="E169" s="76"/>
      <c r="F169" s="60">
        <v>900</v>
      </c>
      <c r="G169" s="76"/>
      <c r="H169" s="89" t="s">
        <v>932</v>
      </c>
      <c r="I169" s="89" t="s">
        <v>769</v>
      </c>
      <c r="J169" s="56">
        <v>42615</v>
      </c>
      <c r="K169" s="56" t="s">
        <v>944</v>
      </c>
      <c r="L169" s="89"/>
    </row>
    <row r="170" spans="1:12" x14ac:dyDescent="0.25">
      <c r="A170" s="53" t="s">
        <v>1197</v>
      </c>
      <c r="B170" s="52" t="s">
        <v>1220</v>
      </c>
      <c r="C170" s="71" t="s">
        <v>1242</v>
      </c>
      <c r="D170" s="72" t="s">
        <v>1242</v>
      </c>
      <c r="E170" s="58"/>
      <c r="F170" s="59">
        <v>1300</v>
      </c>
      <c r="G170" s="58"/>
      <c r="H170" s="53" t="s">
        <v>1242</v>
      </c>
      <c r="I170" s="53" t="s">
        <v>769</v>
      </c>
      <c r="J170" s="54">
        <v>42618</v>
      </c>
      <c r="K170" s="54" t="s">
        <v>1701</v>
      </c>
      <c r="L170" s="53"/>
    </row>
    <row r="171" spans="1:12" x14ac:dyDescent="0.25">
      <c r="A171" s="89" t="s">
        <v>1198</v>
      </c>
      <c r="B171" s="52" t="s">
        <v>1221</v>
      </c>
      <c r="C171" s="73" t="s">
        <v>1243</v>
      </c>
      <c r="D171" s="73" t="s">
        <v>1243</v>
      </c>
      <c r="E171" s="76"/>
      <c r="F171" s="60">
        <v>117</v>
      </c>
      <c r="G171" s="76"/>
      <c r="H171" s="55" t="s">
        <v>1243</v>
      </c>
      <c r="I171" s="55" t="s">
        <v>769</v>
      </c>
      <c r="J171" s="56">
        <v>42619</v>
      </c>
      <c r="K171" s="56" t="s">
        <v>1257</v>
      </c>
      <c r="L171" s="89"/>
    </row>
    <row r="172" spans="1:12" x14ac:dyDescent="0.25">
      <c r="A172" s="53" t="s">
        <v>1199</v>
      </c>
      <c r="B172" s="52">
        <v>6796048439</v>
      </c>
      <c r="C172" s="71" t="s">
        <v>609</v>
      </c>
      <c r="D172" s="72" t="s">
        <v>609</v>
      </c>
      <c r="E172" s="58"/>
      <c r="F172" s="59">
        <v>80000</v>
      </c>
      <c r="G172" s="58"/>
      <c r="H172" s="53" t="s">
        <v>609</v>
      </c>
      <c r="I172" s="53" t="s">
        <v>614</v>
      </c>
      <c r="J172" s="54">
        <v>42620</v>
      </c>
      <c r="K172" s="54" t="s">
        <v>1258</v>
      </c>
      <c r="L172" s="53"/>
    </row>
    <row r="173" spans="1:12" x14ac:dyDescent="0.25">
      <c r="A173" s="89" t="s">
        <v>1200</v>
      </c>
      <c r="B173" s="52" t="s">
        <v>1222</v>
      </c>
      <c r="C173" s="69" t="s">
        <v>187</v>
      </c>
      <c r="D173" s="70" t="s">
        <v>187</v>
      </c>
      <c r="E173" s="76"/>
      <c r="F173" s="60">
        <v>1130</v>
      </c>
      <c r="G173" s="76"/>
      <c r="H173" s="89" t="s">
        <v>187</v>
      </c>
      <c r="I173" s="89" t="s">
        <v>769</v>
      </c>
      <c r="J173" s="56">
        <v>42625</v>
      </c>
      <c r="K173" s="56" t="s">
        <v>1278</v>
      </c>
      <c r="L173" s="89"/>
    </row>
    <row r="174" spans="1:12" x14ac:dyDescent="0.25">
      <c r="A174" s="53" t="s">
        <v>1201</v>
      </c>
      <c r="B174" s="52" t="s">
        <v>1223</v>
      </c>
      <c r="C174" s="71" t="s">
        <v>221</v>
      </c>
      <c r="D174" s="72" t="s">
        <v>221</v>
      </c>
      <c r="E174" s="58"/>
      <c r="F174" s="59">
        <v>1850</v>
      </c>
      <c r="G174" s="58"/>
      <c r="H174" s="53" t="s">
        <v>221</v>
      </c>
      <c r="I174" s="53" t="s">
        <v>769</v>
      </c>
      <c r="J174" s="54">
        <v>42625</v>
      </c>
      <c r="K174" s="54" t="s">
        <v>1259</v>
      </c>
      <c r="L174" s="53"/>
    </row>
    <row r="175" spans="1:12" x14ac:dyDescent="0.25">
      <c r="A175" s="89" t="s">
        <v>1202</v>
      </c>
      <c r="B175" s="52" t="s">
        <v>1224</v>
      </c>
      <c r="C175" s="69" t="s">
        <v>274</v>
      </c>
      <c r="D175" s="70" t="s">
        <v>274</v>
      </c>
      <c r="E175" s="76"/>
      <c r="F175" s="60">
        <v>2824</v>
      </c>
      <c r="G175" s="76"/>
      <c r="H175" s="89" t="s">
        <v>274</v>
      </c>
      <c r="I175" s="89" t="s">
        <v>769</v>
      </c>
      <c r="J175" s="56">
        <v>42625</v>
      </c>
      <c r="K175" s="56" t="s">
        <v>1260</v>
      </c>
      <c r="L175" s="89"/>
    </row>
    <row r="176" spans="1:12" x14ac:dyDescent="0.25">
      <c r="A176" s="53" t="s">
        <v>1203</v>
      </c>
      <c r="B176" s="52" t="s">
        <v>1225</v>
      </c>
      <c r="C176" s="71" t="s">
        <v>1555</v>
      </c>
      <c r="D176" s="72" t="s">
        <v>1555</v>
      </c>
      <c r="E176" s="58"/>
      <c r="F176" s="59">
        <v>23000</v>
      </c>
      <c r="G176" s="58"/>
      <c r="H176" s="53" t="s">
        <v>1555</v>
      </c>
      <c r="I176" s="53" t="s">
        <v>769</v>
      </c>
      <c r="J176" s="54">
        <v>42628</v>
      </c>
      <c r="K176" s="54" t="s">
        <v>1261</v>
      </c>
      <c r="L176" s="53"/>
    </row>
    <row r="177" spans="1:12" x14ac:dyDescent="0.25">
      <c r="A177" s="89" t="s">
        <v>1204</v>
      </c>
      <c r="B177" s="52" t="s">
        <v>1226</v>
      </c>
      <c r="C177" s="73" t="s">
        <v>1245</v>
      </c>
      <c r="D177" s="73" t="s">
        <v>1245</v>
      </c>
      <c r="E177" s="76"/>
      <c r="F177" s="60">
        <v>16000</v>
      </c>
      <c r="G177" s="76"/>
      <c r="H177" s="55" t="s">
        <v>1245</v>
      </c>
      <c r="I177" s="55" t="s">
        <v>769</v>
      </c>
      <c r="J177" s="56">
        <v>42628</v>
      </c>
      <c r="K177" s="56" t="s">
        <v>1262</v>
      </c>
      <c r="L177" s="89"/>
    </row>
    <row r="178" spans="1:12" x14ac:dyDescent="0.25">
      <c r="A178" s="53" t="s">
        <v>1205</v>
      </c>
      <c r="B178" s="52" t="s">
        <v>1227</v>
      </c>
      <c r="C178" s="71" t="s">
        <v>209</v>
      </c>
      <c r="D178" s="72" t="s">
        <v>209</v>
      </c>
      <c r="E178" s="58"/>
      <c r="F178" s="59">
        <v>1017</v>
      </c>
      <c r="G178" s="58"/>
      <c r="H178" s="53" t="s">
        <v>209</v>
      </c>
      <c r="I178" s="53" t="s">
        <v>769</v>
      </c>
      <c r="J178" s="54">
        <v>42632</v>
      </c>
      <c r="K178" s="54" t="s">
        <v>1263</v>
      </c>
      <c r="L178" s="53"/>
    </row>
    <row r="179" spans="1:12" x14ac:dyDescent="0.25">
      <c r="A179" s="89" t="s">
        <v>1206</v>
      </c>
      <c r="B179" s="52" t="s">
        <v>1228</v>
      </c>
      <c r="C179" s="69" t="s">
        <v>518</v>
      </c>
      <c r="D179" s="70" t="s">
        <v>518</v>
      </c>
      <c r="E179" s="76"/>
      <c r="F179" s="60">
        <v>7000</v>
      </c>
      <c r="G179" s="76"/>
      <c r="H179" s="89" t="s">
        <v>518</v>
      </c>
      <c r="I179" s="89" t="s">
        <v>769</v>
      </c>
      <c r="J179" s="56">
        <v>42633</v>
      </c>
      <c r="K179" s="56" t="s">
        <v>1264</v>
      </c>
      <c r="L179" s="89"/>
    </row>
    <row r="180" spans="1:12" x14ac:dyDescent="0.25">
      <c r="A180" s="53" t="s">
        <v>1207</v>
      </c>
      <c r="B180" s="52" t="s">
        <v>1229</v>
      </c>
      <c r="C180" s="71" t="s">
        <v>1246</v>
      </c>
      <c r="D180" s="72" t="s">
        <v>1246</v>
      </c>
      <c r="E180" s="58"/>
      <c r="F180" s="59">
        <v>20000</v>
      </c>
      <c r="G180" s="58"/>
      <c r="H180" s="53" t="s">
        <v>1246</v>
      </c>
      <c r="I180" s="53" t="s">
        <v>769</v>
      </c>
      <c r="J180" s="54">
        <v>42633</v>
      </c>
      <c r="K180" s="54" t="s">
        <v>1265</v>
      </c>
      <c r="L180" s="53"/>
    </row>
    <row r="181" spans="1:12" x14ac:dyDescent="0.25">
      <c r="A181" s="89" t="s">
        <v>1208</v>
      </c>
      <c r="B181" s="52" t="s">
        <v>1230</v>
      </c>
      <c r="C181" s="69" t="s">
        <v>741</v>
      </c>
      <c r="D181" s="70" t="s">
        <v>741</v>
      </c>
      <c r="E181" s="76"/>
      <c r="F181" s="60">
        <v>420</v>
      </c>
      <c r="G181" s="76"/>
      <c r="H181" s="89" t="s">
        <v>741</v>
      </c>
      <c r="I181" s="89" t="s">
        <v>769</v>
      </c>
      <c r="J181" s="56">
        <v>42634</v>
      </c>
      <c r="K181" s="56" t="s">
        <v>1266</v>
      </c>
      <c r="L181" s="89"/>
    </row>
    <row r="182" spans="1:12" x14ac:dyDescent="0.25">
      <c r="A182" s="53" t="s">
        <v>1209</v>
      </c>
      <c r="B182" s="52" t="s">
        <v>1231</v>
      </c>
      <c r="C182" s="71" t="s">
        <v>1247</v>
      </c>
      <c r="D182" s="72" t="s">
        <v>1247</v>
      </c>
      <c r="E182" s="58"/>
      <c r="F182" s="59">
        <v>1250</v>
      </c>
      <c r="G182" s="58"/>
      <c r="H182" s="53" t="s">
        <v>1247</v>
      </c>
      <c r="I182" s="53" t="s">
        <v>769</v>
      </c>
      <c r="J182" s="54">
        <v>42636</v>
      </c>
      <c r="K182" s="54" t="s">
        <v>1267</v>
      </c>
      <c r="L182" s="53"/>
    </row>
    <row r="183" spans="1:12" x14ac:dyDescent="0.25">
      <c r="A183" s="89" t="s">
        <v>1210</v>
      </c>
      <c r="B183" s="52" t="s">
        <v>1232</v>
      </c>
      <c r="C183" s="73" t="s">
        <v>1248</v>
      </c>
      <c r="D183" s="73" t="s">
        <v>1248</v>
      </c>
      <c r="E183" s="76"/>
      <c r="F183" s="60">
        <v>550</v>
      </c>
      <c r="G183" s="76"/>
      <c r="H183" s="55" t="s">
        <v>1248</v>
      </c>
      <c r="I183" s="55" t="s">
        <v>769</v>
      </c>
      <c r="J183" s="56">
        <v>42636</v>
      </c>
      <c r="K183" s="56" t="s">
        <v>1268</v>
      </c>
      <c r="L183" s="89"/>
    </row>
    <row r="184" spans="1:12" x14ac:dyDescent="0.25">
      <c r="A184" s="53" t="s">
        <v>1211</v>
      </c>
      <c r="B184" s="52" t="s">
        <v>1233</v>
      </c>
      <c r="C184" s="71" t="s">
        <v>221</v>
      </c>
      <c r="D184" s="72" t="s">
        <v>221</v>
      </c>
      <c r="E184" s="58"/>
      <c r="F184" s="59">
        <v>30000</v>
      </c>
      <c r="G184" s="58"/>
      <c r="H184" s="53" t="s">
        <v>221</v>
      </c>
      <c r="I184" s="53" t="s">
        <v>769</v>
      </c>
      <c r="J184" s="54">
        <v>42639</v>
      </c>
      <c r="K184" s="54" t="s">
        <v>1269</v>
      </c>
      <c r="L184" s="53"/>
    </row>
    <row r="185" spans="1:12" x14ac:dyDescent="0.25">
      <c r="A185" s="89" t="s">
        <v>1212</v>
      </c>
      <c r="B185" s="52" t="s">
        <v>1234</v>
      </c>
      <c r="C185" s="69" t="s">
        <v>1249</v>
      </c>
      <c r="D185" s="70" t="s">
        <v>1249</v>
      </c>
      <c r="E185" s="76"/>
      <c r="F185" s="60">
        <v>3932.5</v>
      </c>
      <c r="G185" s="76"/>
      <c r="H185" s="89" t="s">
        <v>1249</v>
      </c>
      <c r="I185" s="89" t="s">
        <v>769</v>
      </c>
      <c r="J185" s="56">
        <v>42641</v>
      </c>
      <c r="K185" s="56" t="s">
        <v>1270</v>
      </c>
      <c r="L185" s="89"/>
    </row>
    <row r="186" spans="1:12" x14ac:dyDescent="0.25">
      <c r="A186" s="53" t="s">
        <v>1213</v>
      </c>
      <c r="B186" s="52" t="s">
        <v>1235</v>
      </c>
      <c r="C186" s="71" t="s">
        <v>1250</v>
      </c>
      <c r="D186" s="72" t="s">
        <v>1250</v>
      </c>
      <c r="E186" s="58"/>
      <c r="F186" s="59">
        <v>7641</v>
      </c>
      <c r="G186" s="58"/>
      <c r="H186" s="53" t="s">
        <v>1250</v>
      </c>
      <c r="I186" s="53" t="s">
        <v>769</v>
      </c>
      <c r="J186" s="54">
        <v>42641</v>
      </c>
      <c r="K186" s="54" t="s">
        <v>1271</v>
      </c>
      <c r="L186" s="53"/>
    </row>
    <row r="187" spans="1:12" x14ac:dyDescent="0.25">
      <c r="A187" s="89" t="s">
        <v>1214</v>
      </c>
      <c r="B187" s="52" t="s">
        <v>1236</v>
      </c>
      <c r="C187" s="69" t="s">
        <v>741</v>
      </c>
      <c r="D187" s="70" t="s">
        <v>741</v>
      </c>
      <c r="E187" s="76"/>
      <c r="F187" s="60">
        <v>70</v>
      </c>
      <c r="G187" s="76"/>
      <c r="H187" s="89" t="s">
        <v>741</v>
      </c>
      <c r="I187" s="89" t="s">
        <v>769</v>
      </c>
      <c r="J187" s="56">
        <v>42641</v>
      </c>
      <c r="K187" s="56" t="s">
        <v>1272</v>
      </c>
      <c r="L187" s="89"/>
    </row>
    <row r="188" spans="1:12" x14ac:dyDescent="0.25">
      <c r="A188" s="53" t="s">
        <v>1215</v>
      </c>
      <c r="B188" s="52" t="s">
        <v>1237</v>
      </c>
      <c r="C188" s="71" t="s">
        <v>1256</v>
      </c>
      <c r="D188" s="72" t="s">
        <v>1256</v>
      </c>
      <c r="E188" s="58"/>
      <c r="F188" s="59">
        <v>31000</v>
      </c>
      <c r="G188" s="58"/>
      <c r="H188" s="53" t="s">
        <v>1256</v>
      </c>
      <c r="I188" s="53" t="s">
        <v>769</v>
      </c>
      <c r="J188" s="54">
        <v>42642</v>
      </c>
      <c r="K188" s="54" t="s">
        <v>1273</v>
      </c>
      <c r="L188" s="53"/>
    </row>
    <row r="189" spans="1:12" x14ac:dyDescent="0.25">
      <c r="A189" s="89" t="s">
        <v>1216</v>
      </c>
      <c r="B189" s="52" t="s">
        <v>1238</v>
      </c>
      <c r="C189" s="90" t="s">
        <v>1255</v>
      </c>
      <c r="D189" s="90" t="s">
        <v>1255</v>
      </c>
      <c r="E189" s="76"/>
      <c r="F189" s="60">
        <v>6934.3</v>
      </c>
      <c r="G189" s="76"/>
      <c r="H189" s="55" t="s">
        <v>1251</v>
      </c>
      <c r="I189" s="55" t="s">
        <v>1254</v>
      </c>
      <c r="J189" s="56">
        <v>42643</v>
      </c>
      <c r="K189" s="56" t="s">
        <v>1274</v>
      </c>
      <c r="L189" s="89"/>
    </row>
    <row r="190" spans="1:12" x14ac:dyDescent="0.25">
      <c r="A190" s="53" t="s">
        <v>1217</v>
      </c>
      <c r="B190" s="52" t="s">
        <v>1239</v>
      </c>
      <c r="C190" s="71" t="s">
        <v>1252</v>
      </c>
      <c r="D190" s="72" t="s">
        <v>1252</v>
      </c>
      <c r="E190" s="58"/>
      <c r="F190" s="59">
        <v>100</v>
      </c>
      <c r="G190" s="58"/>
      <c r="H190" s="53" t="s">
        <v>1252</v>
      </c>
      <c r="I190" s="53" t="s">
        <v>769</v>
      </c>
      <c r="J190" s="54">
        <v>42648</v>
      </c>
      <c r="K190" s="54" t="s">
        <v>1275</v>
      </c>
      <c r="L190" s="53"/>
    </row>
    <row r="191" spans="1:12" x14ac:dyDescent="0.25">
      <c r="A191" s="89" t="s">
        <v>1218</v>
      </c>
      <c r="B191" s="52" t="s">
        <v>1240</v>
      </c>
      <c r="C191" s="69" t="s">
        <v>272</v>
      </c>
      <c r="D191" s="70" t="s">
        <v>272</v>
      </c>
      <c r="E191" s="76"/>
      <c r="F191" s="60">
        <v>2900</v>
      </c>
      <c r="G191" s="76"/>
      <c r="H191" s="89" t="s">
        <v>272</v>
      </c>
      <c r="I191" s="89" t="s">
        <v>769</v>
      </c>
      <c r="J191" s="56">
        <v>42646</v>
      </c>
      <c r="K191" s="56" t="s">
        <v>1276</v>
      </c>
      <c r="L191" s="89"/>
    </row>
    <row r="192" spans="1:12" x14ac:dyDescent="0.25">
      <c r="A192" s="53" t="s">
        <v>1219</v>
      </c>
      <c r="B192" s="52" t="s">
        <v>1241</v>
      </c>
      <c r="C192" s="71" t="s">
        <v>1253</v>
      </c>
      <c r="D192" s="72" t="s">
        <v>1253</v>
      </c>
      <c r="E192" s="58"/>
      <c r="F192" s="59">
        <v>500</v>
      </c>
      <c r="G192" s="58"/>
      <c r="H192" s="53" t="s">
        <v>1253</v>
      </c>
      <c r="I192" s="53" t="s">
        <v>769</v>
      </c>
      <c r="J192" s="54">
        <v>42649</v>
      </c>
      <c r="K192" s="54" t="s">
        <v>1277</v>
      </c>
      <c r="L192" s="53"/>
    </row>
    <row r="193" spans="1:12" x14ac:dyDescent="0.25">
      <c r="A193" s="89" t="s">
        <v>1279</v>
      </c>
      <c r="B193" s="52" t="s">
        <v>1303</v>
      </c>
      <c r="C193" s="69" t="s">
        <v>750</v>
      </c>
      <c r="D193" s="70" t="s">
        <v>750</v>
      </c>
      <c r="E193" s="76"/>
      <c r="F193" s="60">
        <v>3593.1</v>
      </c>
      <c r="G193" s="76"/>
      <c r="H193" s="89" t="s">
        <v>750</v>
      </c>
      <c r="I193" s="89" t="s">
        <v>769</v>
      </c>
      <c r="J193" s="56">
        <v>42649</v>
      </c>
      <c r="K193" s="56" t="s">
        <v>1320</v>
      </c>
      <c r="L193" s="89"/>
    </row>
    <row r="194" spans="1:12" x14ac:dyDescent="0.25">
      <c r="A194" s="53" t="s">
        <v>1280</v>
      </c>
      <c r="B194" s="52" t="s">
        <v>1304</v>
      </c>
      <c r="C194" s="71" t="s">
        <v>1296</v>
      </c>
      <c r="D194" s="72" t="s">
        <v>1296</v>
      </c>
      <c r="E194" s="58"/>
      <c r="F194" s="59">
        <v>500</v>
      </c>
      <c r="G194" s="58"/>
      <c r="H194" s="53" t="s">
        <v>1296</v>
      </c>
      <c r="I194" s="53" t="s">
        <v>769</v>
      </c>
      <c r="J194" s="54">
        <v>42649</v>
      </c>
      <c r="K194" s="54" t="s">
        <v>794</v>
      </c>
      <c r="L194" s="53"/>
    </row>
    <row r="195" spans="1:12" x14ac:dyDescent="0.25">
      <c r="A195" s="89" t="s">
        <v>1281</v>
      </c>
      <c r="B195" s="52" t="s">
        <v>1305</v>
      </c>
      <c r="C195" s="73" t="s">
        <v>597</v>
      </c>
      <c r="D195" s="73" t="s">
        <v>597</v>
      </c>
      <c r="E195" s="76"/>
      <c r="F195" s="60">
        <v>10000</v>
      </c>
      <c r="G195" s="76"/>
      <c r="H195" s="55" t="s">
        <v>597</v>
      </c>
      <c r="I195" s="55" t="s">
        <v>769</v>
      </c>
      <c r="J195" s="56">
        <v>42654</v>
      </c>
      <c r="K195" s="56" t="s">
        <v>1321</v>
      </c>
      <c r="L195" s="89"/>
    </row>
    <row r="196" spans="1:12" x14ac:dyDescent="0.25">
      <c r="A196" s="53" t="s">
        <v>1282</v>
      </c>
      <c r="B196" s="52" t="s">
        <v>1306</v>
      </c>
      <c r="C196" s="71" t="s">
        <v>501</v>
      </c>
      <c r="D196" s="72" t="s">
        <v>501</v>
      </c>
      <c r="E196" s="58"/>
      <c r="F196" s="59">
        <v>8000</v>
      </c>
      <c r="G196" s="58"/>
      <c r="H196" s="53" t="s">
        <v>501</v>
      </c>
      <c r="I196" s="53" t="s">
        <v>769</v>
      </c>
      <c r="J196" s="54">
        <v>42656</v>
      </c>
      <c r="K196" s="54" t="s">
        <v>1322</v>
      </c>
      <c r="L196" s="53"/>
    </row>
    <row r="197" spans="1:12" x14ac:dyDescent="0.25">
      <c r="A197" s="89" t="s">
        <v>1283</v>
      </c>
      <c r="B197" s="52" t="s">
        <v>1307</v>
      </c>
      <c r="C197" s="69" t="s">
        <v>518</v>
      </c>
      <c r="D197" s="70" t="s">
        <v>518</v>
      </c>
      <c r="E197" s="76"/>
      <c r="F197" s="60">
        <v>6000</v>
      </c>
      <c r="G197" s="76"/>
      <c r="H197" s="89" t="s">
        <v>518</v>
      </c>
      <c r="I197" s="89" t="s">
        <v>769</v>
      </c>
      <c r="J197" s="56">
        <v>42657</v>
      </c>
      <c r="K197" s="56" t="s">
        <v>1323</v>
      </c>
      <c r="L197" s="89"/>
    </row>
    <row r="198" spans="1:12" x14ac:dyDescent="0.25">
      <c r="A198" s="53" t="s">
        <v>1284</v>
      </c>
      <c r="B198" s="52" t="s">
        <v>1308</v>
      </c>
      <c r="C198" s="71" t="s">
        <v>1297</v>
      </c>
      <c r="D198" s="72" t="s">
        <v>1297</v>
      </c>
      <c r="E198" s="58"/>
      <c r="F198" s="59">
        <v>55</v>
      </c>
      <c r="G198" s="58"/>
      <c r="H198" s="53" t="s">
        <v>1297</v>
      </c>
      <c r="I198" s="53" t="s">
        <v>769</v>
      </c>
      <c r="J198" s="54">
        <v>42657</v>
      </c>
      <c r="K198" s="54" t="s">
        <v>1324</v>
      </c>
      <c r="L198" s="53"/>
    </row>
    <row r="199" spans="1:12" x14ac:dyDescent="0.25">
      <c r="A199" s="89" t="s">
        <v>1285</v>
      </c>
      <c r="B199" s="52" t="s">
        <v>1309</v>
      </c>
      <c r="C199" s="69" t="s">
        <v>1298</v>
      </c>
      <c r="D199" s="70" t="s">
        <v>1298</v>
      </c>
      <c r="E199" s="76"/>
      <c r="F199" s="60">
        <v>1300</v>
      </c>
      <c r="G199" s="76"/>
      <c r="H199" s="89" t="s">
        <v>1298</v>
      </c>
      <c r="I199" s="89" t="s">
        <v>769</v>
      </c>
      <c r="J199" s="56">
        <v>42657</v>
      </c>
      <c r="K199" s="56" t="s">
        <v>1325</v>
      </c>
      <c r="L199" s="89"/>
    </row>
    <row r="200" spans="1:12" x14ac:dyDescent="0.25">
      <c r="A200" s="53" t="s">
        <v>1286</v>
      </c>
      <c r="B200" s="52" t="s">
        <v>1310</v>
      </c>
      <c r="C200" s="71" t="s">
        <v>510</v>
      </c>
      <c r="D200" s="72" t="s">
        <v>510</v>
      </c>
      <c r="E200" s="58"/>
      <c r="F200" s="59">
        <v>150</v>
      </c>
      <c r="G200" s="58"/>
      <c r="H200" s="53" t="s">
        <v>510</v>
      </c>
      <c r="I200" s="53" t="s">
        <v>769</v>
      </c>
      <c r="J200" s="54">
        <v>42657</v>
      </c>
      <c r="K200" s="54" t="s">
        <v>1326</v>
      </c>
      <c r="L200" s="53"/>
    </row>
    <row r="201" spans="1:12" x14ac:dyDescent="0.25">
      <c r="A201" s="89" t="s">
        <v>1287</v>
      </c>
      <c r="B201" s="52" t="s">
        <v>1311</v>
      </c>
      <c r="C201" s="73" t="s">
        <v>741</v>
      </c>
      <c r="D201" s="73" t="s">
        <v>741</v>
      </c>
      <c r="E201" s="76"/>
      <c r="F201" s="60">
        <v>350</v>
      </c>
      <c r="G201" s="76"/>
      <c r="H201" s="55" t="s">
        <v>741</v>
      </c>
      <c r="I201" s="55" t="s">
        <v>769</v>
      </c>
      <c r="J201" s="56">
        <v>42661</v>
      </c>
      <c r="K201" s="56" t="s">
        <v>1327</v>
      </c>
      <c r="L201" s="89"/>
    </row>
    <row r="202" spans="1:12" x14ac:dyDescent="0.25">
      <c r="A202" s="53" t="s">
        <v>1288</v>
      </c>
      <c r="B202" s="52" t="s">
        <v>1312</v>
      </c>
      <c r="C202" s="71" t="s">
        <v>1299</v>
      </c>
      <c r="D202" s="72" t="s">
        <v>1299</v>
      </c>
      <c r="E202" s="58"/>
      <c r="F202" s="59">
        <v>2000</v>
      </c>
      <c r="G202" s="58"/>
      <c r="H202" s="53" t="s">
        <v>1299</v>
      </c>
      <c r="I202" s="53" t="s">
        <v>769</v>
      </c>
      <c r="J202" s="54">
        <v>42670</v>
      </c>
      <c r="K202" s="54" t="s">
        <v>1328</v>
      </c>
      <c r="L202" s="53"/>
    </row>
    <row r="203" spans="1:12" x14ac:dyDescent="0.25">
      <c r="A203" s="89" t="s">
        <v>1289</v>
      </c>
      <c r="B203" s="52" t="s">
        <v>1313</v>
      </c>
      <c r="C203" s="69" t="s">
        <v>500</v>
      </c>
      <c r="D203" s="70" t="s">
        <v>500</v>
      </c>
      <c r="E203" s="76"/>
      <c r="F203" s="60">
        <v>3664.5</v>
      </c>
      <c r="G203" s="76"/>
      <c r="H203" s="89" t="s">
        <v>500</v>
      </c>
      <c r="I203" s="89" t="s">
        <v>769</v>
      </c>
      <c r="J203" s="56">
        <v>42670</v>
      </c>
      <c r="K203" s="56" t="s">
        <v>1329</v>
      </c>
      <c r="L203" s="89"/>
    </row>
    <row r="204" spans="1:12" x14ac:dyDescent="0.25">
      <c r="A204" s="53" t="s">
        <v>1290</v>
      </c>
      <c r="B204" s="52" t="s">
        <v>1314</v>
      </c>
      <c r="C204" s="71" t="s">
        <v>322</v>
      </c>
      <c r="D204" s="72" t="s">
        <v>322</v>
      </c>
      <c r="E204" s="58"/>
      <c r="F204" s="59">
        <v>245</v>
      </c>
      <c r="G204" s="58"/>
      <c r="H204" s="53" t="s">
        <v>322</v>
      </c>
      <c r="I204" s="53" t="s">
        <v>769</v>
      </c>
      <c r="J204" s="54">
        <v>42670</v>
      </c>
      <c r="K204" s="54" t="s">
        <v>1330</v>
      </c>
      <c r="L204" s="53"/>
    </row>
    <row r="205" spans="1:12" x14ac:dyDescent="0.25">
      <c r="A205" s="89" t="s">
        <v>1291</v>
      </c>
      <c r="B205" s="52" t="s">
        <v>1315</v>
      </c>
      <c r="C205" s="69" t="s">
        <v>1300</v>
      </c>
      <c r="D205" s="70" t="s">
        <v>1300</v>
      </c>
      <c r="E205" s="76"/>
      <c r="F205" s="60">
        <v>200</v>
      </c>
      <c r="G205" s="76"/>
      <c r="H205" s="89" t="s">
        <v>1300</v>
      </c>
      <c r="I205" s="89" t="s">
        <v>769</v>
      </c>
      <c r="J205" s="56">
        <v>42671</v>
      </c>
      <c r="K205" s="56" t="s">
        <v>1331</v>
      </c>
      <c r="L205" s="89"/>
    </row>
    <row r="206" spans="1:12" x14ac:dyDescent="0.25">
      <c r="A206" s="53" t="s">
        <v>1292</v>
      </c>
      <c r="B206" s="52" t="s">
        <v>1316</v>
      </c>
      <c r="C206" s="71" t="s">
        <v>858</v>
      </c>
      <c r="D206" s="72" t="s">
        <v>858</v>
      </c>
      <c r="E206" s="58"/>
      <c r="F206" s="59">
        <v>7000</v>
      </c>
      <c r="G206" s="58"/>
      <c r="H206" s="53" t="s">
        <v>858</v>
      </c>
      <c r="I206" s="53" t="s">
        <v>769</v>
      </c>
      <c r="J206" s="54">
        <v>42671</v>
      </c>
      <c r="K206" s="54" t="s">
        <v>1332</v>
      </c>
      <c r="L206" s="53"/>
    </row>
    <row r="207" spans="1:12" x14ac:dyDescent="0.25">
      <c r="A207" s="89" t="s">
        <v>1293</v>
      </c>
      <c r="B207" s="52" t="s">
        <v>1317</v>
      </c>
      <c r="C207" s="73" t="s">
        <v>1301</v>
      </c>
      <c r="D207" s="73" t="s">
        <v>1301</v>
      </c>
      <c r="E207" s="76"/>
      <c r="F207" s="60">
        <v>4040</v>
      </c>
      <c r="G207" s="76"/>
      <c r="H207" s="55" t="s">
        <v>1301</v>
      </c>
      <c r="I207" s="55" t="s">
        <v>769</v>
      </c>
      <c r="J207" s="56">
        <v>42674</v>
      </c>
      <c r="K207" s="56" t="s">
        <v>1333</v>
      </c>
      <c r="L207" s="89"/>
    </row>
    <row r="208" spans="1:12" x14ac:dyDescent="0.25">
      <c r="A208" s="53" t="s">
        <v>1294</v>
      </c>
      <c r="B208" s="52" t="s">
        <v>1318</v>
      </c>
      <c r="C208" s="71" t="s">
        <v>169</v>
      </c>
      <c r="D208" s="72" t="s">
        <v>169</v>
      </c>
      <c r="E208" s="58"/>
      <c r="F208" s="59">
        <v>5000</v>
      </c>
      <c r="G208" s="58"/>
      <c r="H208" s="53" t="s">
        <v>169</v>
      </c>
      <c r="I208" s="53" t="s">
        <v>769</v>
      </c>
      <c r="J208" s="54">
        <v>42681</v>
      </c>
      <c r="K208" s="54" t="s">
        <v>545</v>
      </c>
      <c r="L208" s="53"/>
    </row>
    <row r="209" spans="1:12" x14ac:dyDescent="0.25">
      <c r="A209" s="89" t="s">
        <v>1295</v>
      </c>
      <c r="B209" s="52" t="s">
        <v>1319</v>
      </c>
      <c r="C209" s="69" t="s">
        <v>1302</v>
      </c>
      <c r="D209" s="70" t="s">
        <v>1302</v>
      </c>
      <c r="E209" s="76"/>
      <c r="F209" s="60">
        <v>38260</v>
      </c>
      <c r="G209" s="76"/>
      <c r="H209" s="89" t="s">
        <v>1302</v>
      </c>
      <c r="I209" s="89" t="s">
        <v>769</v>
      </c>
      <c r="J209" s="56">
        <v>42681</v>
      </c>
      <c r="K209" s="56" t="s">
        <v>1334</v>
      </c>
      <c r="L209" s="89"/>
    </row>
    <row r="210" spans="1:12" x14ac:dyDescent="0.25">
      <c r="A210" s="53" t="s">
        <v>1335</v>
      </c>
      <c r="B210" s="52" t="s">
        <v>1364</v>
      </c>
      <c r="C210" s="71" t="s">
        <v>1393</v>
      </c>
      <c r="D210" s="72" t="s">
        <v>1393</v>
      </c>
      <c r="E210" s="58"/>
      <c r="F210" s="59">
        <v>680</v>
      </c>
      <c r="G210" s="58"/>
      <c r="H210" s="53" t="s">
        <v>1393</v>
      </c>
      <c r="I210" s="53" t="s">
        <v>769</v>
      </c>
      <c r="J210" s="54">
        <v>42682</v>
      </c>
      <c r="K210" s="54" t="s">
        <v>1411</v>
      </c>
      <c r="L210" s="53"/>
    </row>
    <row r="211" spans="1:12" x14ac:dyDescent="0.25">
      <c r="A211" s="89" t="s">
        <v>1336</v>
      </c>
      <c r="B211" s="52" t="s">
        <v>1365</v>
      </c>
      <c r="C211" s="69" t="s">
        <v>1394</v>
      </c>
      <c r="D211" s="70" t="s">
        <v>1394</v>
      </c>
      <c r="E211" s="76"/>
      <c r="F211" s="60">
        <v>3000</v>
      </c>
      <c r="G211" s="76"/>
      <c r="H211" s="89" t="s">
        <v>1394</v>
      </c>
      <c r="I211" s="89" t="s">
        <v>769</v>
      </c>
      <c r="J211" s="56">
        <v>42682</v>
      </c>
      <c r="K211" s="56" t="s">
        <v>1412</v>
      </c>
      <c r="L211" s="89"/>
    </row>
    <row r="212" spans="1:12" x14ac:dyDescent="0.25">
      <c r="A212" s="53" t="s">
        <v>1337</v>
      </c>
      <c r="B212" s="52" t="s">
        <v>1366</v>
      </c>
      <c r="C212" s="71" t="s">
        <v>1395</v>
      </c>
      <c r="D212" s="72" t="s">
        <v>1395</v>
      </c>
      <c r="E212" s="58"/>
      <c r="F212" s="59">
        <v>25000</v>
      </c>
      <c r="G212" s="58"/>
      <c r="H212" s="53" t="s">
        <v>1395</v>
      </c>
      <c r="I212" s="53" t="s">
        <v>769</v>
      </c>
      <c r="J212" s="54">
        <v>42682</v>
      </c>
      <c r="K212" s="54" t="s">
        <v>1413</v>
      </c>
      <c r="L212" s="53"/>
    </row>
    <row r="213" spans="1:12" x14ac:dyDescent="0.25">
      <c r="A213" s="89" t="s">
        <v>1338</v>
      </c>
      <c r="B213" s="52" t="s">
        <v>1367</v>
      </c>
      <c r="C213" s="73" t="s">
        <v>1438</v>
      </c>
      <c r="D213" s="73" t="s">
        <v>1438</v>
      </c>
      <c r="E213" s="76"/>
      <c r="F213" s="60">
        <v>11292</v>
      </c>
      <c r="G213" s="76"/>
      <c r="H213" s="55" t="s">
        <v>1396</v>
      </c>
      <c r="I213" s="55" t="s">
        <v>522</v>
      </c>
      <c r="J213" s="56">
        <v>42683</v>
      </c>
      <c r="K213" s="56" t="s">
        <v>1414</v>
      </c>
      <c r="L213" s="89"/>
    </row>
    <row r="214" spans="1:12" x14ac:dyDescent="0.25">
      <c r="A214" s="53" t="s">
        <v>1339</v>
      </c>
      <c r="B214" s="52" t="s">
        <v>1368</v>
      </c>
      <c r="C214" s="71" t="s">
        <v>482</v>
      </c>
      <c r="D214" s="72" t="s">
        <v>482</v>
      </c>
      <c r="E214" s="58"/>
      <c r="F214" s="59">
        <v>20000</v>
      </c>
      <c r="G214" s="58"/>
      <c r="H214" s="53" t="s">
        <v>482</v>
      </c>
      <c r="I214" s="53" t="s">
        <v>769</v>
      </c>
      <c r="J214" s="54">
        <v>42683</v>
      </c>
      <c r="K214" s="54" t="s">
        <v>1415</v>
      </c>
      <c r="L214" s="53"/>
    </row>
    <row r="215" spans="1:12" x14ac:dyDescent="0.25">
      <c r="A215" s="89" t="s">
        <v>1340</v>
      </c>
      <c r="B215" s="52" t="s">
        <v>1369</v>
      </c>
      <c r="C215" s="69" t="s">
        <v>1397</v>
      </c>
      <c r="D215" s="70" t="s">
        <v>1397</v>
      </c>
      <c r="E215" s="76"/>
      <c r="F215" s="60">
        <v>39940</v>
      </c>
      <c r="G215" s="76"/>
      <c r="H215" s="89" t="s">
        <v>1397</v>
      </c>
      <c r="I215" s="89" t="s">
        <v>769</v>
      </c>
      <c r="J215" s="56">
        <v>42683</v>
      </c>
      <c r="K215" s="56" t="s">
        <v>1416</v>
      </c>
      <c r="L215" s="89"/>
    </row>
    <row r="216" spans="1:12" x14ac:dyDescent="0.25">
      <c r="A216" s="53" t="s">
        <v>1341</v>
      </c>
      <c r="B216" s="52" t="s">
        <v>1370</v>
      </c>
      <c r="C216" s="71" t="s">
        <v>1398</v>
      </c>
      <c r="D216" s="72" t="s">
        <v>1398</v>
      </c>
      <c r="E216" s="58"/>
      <c r="F216" s="59">
        <v>1630</v>
      </c>
      <c r="G216" s="58"/>
      <c r="H216" s="53" t="s">
        <v>1398</v>
      </c>
      <c r="I216" s="53" t="s">
        <v>769</v>
      </c>
      <c r="J216" s="54">
        <v>42684</v>
      </c>
      <c r="K216" s="54" t="s">
        <v>1417</v>
      </c>
      <c r="L216" s="53"/>
    </row>
    <row r="217" spans="1:12" x14ac:dyDescent="0.25">
      <c r="A217" s="89" t="s">
        <v>1342</v>
      </c>
      <c r="B217" s="52" t="s">
        <v>1371</v>
      </c>
      <c r="C217" s="69" t="s">
        <v>1443</v>
      </c>
      <c r="D217" s="70" t="s">
        <v>1440</v>
      </c>
      <c r="E217" s="76"/>
      <c r="F217" s="60">
        <v>430</v>
      </c>
      <c r="G217" s="76"/>
      <c r="H217" s="89" t="s">
        <v>1399</v>
      </c>
      <c r="I217" s="89" t="s">
        <v>522</v>
      </c>
      <c r="J217" s="56">
        <v>42685</v>
      </c>
      <c r="K217" s="56" t="s">
        <v>1439</v>
      </c>
      <c r="L217" s="89"/>
    </row>
    <row r="218" spans="1:12" x14ac:dyDescent="0.25">
      <c r="A218" s="53" t="s">
        <v>1343</v>
      </c>
      <c r="B218" s="52" t="s">
        <v>1372</v>
      </c>
      <c r="C218" s="71" t="s">
        <v>1400</v>
      </c>
      <c r="D218" s="72" t="s">
        <v>1400</v>
      </c>
      <c r="E218" s="58"/>
      <c r="F218" s="59">
        <v>300</v>
      </c>
      <c r="G218" s="58"/>
      <c r="H218" s="53" t="s">
        <v>1400</v>
      </c>
      <c r="I218" s="53" t="s">
        <v>769</v>
      </c>
      <c r="J218" s="54">
        <v>42685</v>
      </c>
      <c r="K218" s="54" t="s">
        <v>1410</v>
      </c>
      <c r="L218" s="53"/>
    </row>
    <row r="219" spans="1:12" x14ac:dyDescent="0.25">
      <c r="A219" s="89" t="s">
        <v>1344</v>
      </c>
      <c r="B219" s="52" t="s">
        <v>1373</v>
      </c>
      <c r="C219" s="73" t="s">
        <v>225</v>
      </c>
      <c r="D219" s="73" t="s">
        <v>225</v>
      </c>
      <c r="E219" s="76"/>
      <c r="F219" s="60">
        <v>120</v>
      </c>
      <c r="G219" s="76"/>
      <c r="H219" s="55" t="s">
        <v>225</v>
      </c>
      <c r="I219" s="55" t="s">
        <v>769</v>
      </c>
      <c r="J219" s="56">
        <v>42689</v>
      </c>
      <c r="K219" s="56" t="s">
        <v>1418</v>
      </c>
      <c r="L219" s="89"/>
    </row>
    <row r="220" spans="1:12" x14ac:dyDescent="0.25">
      <c r="A220" s="53" t="s">
        <v>1345</v>
      </c>
      <c r="B220" s="52" t="s">
        <v>1374</v>
      </c>
      <c r="C220" s="71" t="s">
        <v>747</v>
      </c>
      <c r="D220" s="72" t="s">
        <v>747</v>
      </c>
      <c r="E220" s="58"/>
      <c r="F220" s="59">
        <v>1800</v>
      </c>
      <c r="G220" s="58"/>
      <c r="H220" s="53" t="s">
        <v>747</v>
      </c>
      <c r="I220" s="53" t="s">
        <v>769</v>
      </c>
      <c r="J220" s="54">
        <v>42689</v>
      </c>
      <c r="K220" s="54" t="s">
        <v>1419</v>
      </c>
      <c r="L220" s="53"/>
    </row>
    <row r="221" spans="1:12" x14ac:dyDescent="0.25">
      <c r="A221" s="89" t="s">
        <v>1346</v>
      </c>
      <c r="B221" s="52" t="s">
        <v>1375</v>
      </c>
      <c r="C221" s="69" t="s">
        <v>205</v>
      </c>
      <c r="D221" s="70" t="s">
        <v>205</v>
      </c>
      <c r="E221" s="76"/>
      <c r="F221" s="60">
        <v>1117</v>
      </c>
      <c r="G221" s="76"/>
      <c r="H221" s="89" t="s">
        <v>205</v>
      </c>
      <c r="I221" s="89" t="s">
        <v>769</v>
      </c>
      <c r="J221" s="56">
        <v>42689</v>
      </c>
      <c r="K221" s="56" t="s">
        <v>1420</v>
      </c>
      <c r="L221" s="89"/>
    </row>
    <row r="222" spans="1:12" x14ac:dyDescent="0.25">
      <c r="A222" s="53" t="s">
        <v>1347</v>
      </c>
      <c r="B222" s="52" t="s">
        <v>1376</v>
      </c>
      <c r="C222" s="71" t="s">
        <v>1401</v>
      </c>
      <c r="D222" s="72" t="s">
        <v>1401</v>
      </c>
      <c r="E222" s="58"/>
      <c r="F222" s="59">
        <v>470</v>
      </c>
      <c r="G222" s="58"/>
      <c r="H222" s="53" t="s">
        <v>1401</v>
      </c>
      <c r="I222" s="53" t="s">
        <v>769</v>
      </c>
      <c r="J222" s="54">
        <v>42690</v>
      </c>
      <c r="K222" s="54" t="s">
        <v>1421</v>
      </c>
      <c r="L222" s="53"/>
    </row>
    <row r="223" spans="1:12" x14ac:dyDescent="0.25">
      <c r="A223" s="89" t="s">
        <v>1348</v>
      </c>
      <c r="B223" s="52" t="s">
        <v>1377</v>
      </c>
      <c r="C223" s="69" t="s">
        <v>1402</v>
      </c>
      <c r="D223" s="70" t="s">
        <v>1402</v>
      </c>
      <c r="E223" s="76"/>
      <c r="F223" s="60">
        <v>30000</v>
      </c>
      <c r="G223" s="76"/>
      <c r="H223" s="89" t="s">
        <v>1402</v>
      </c>
      <c r="I223" s="89" t="s">
        <v>769</v>
      </c>
      <c r="J223" s="56">
        <v>42691</v>
      </c>
      <c r="K223" s="56" t="s">
        <v>1422</v>
      </c>
      <c r="L223" s="89"/>
    </row>
    <row r="224" spans="1:12" x14ac:dyDescent="0.25">
      <c r="A224" s="53" t="s">
        <v>1349</v>
      </c>
      <c r="B224" s="52" t="s">
        <v>1378</v>
      </c>
      <c r="C224" s="71" t="s">
        <v>1403</v>
      </c>
      <c r="D224" s="72" t="s">
        <v>1403</v>
      </c>
      <c r="E224" s="58"/>
      <c r="F224" s="59">
        <v>148.36000000000001</v>
      </c>
      <c r="G224" s="58"/>
      <c r="H224" s="53" t="s">
        <v>1403</v>
      </c>
      <c r="I224" s="53" t="s">
        <v>769</v>
      </c>
      <c r="J224" s="54">
        <v>42691</v>
      </c>
      <c r="K224" s="54" t="s">
        <v>1423</v>
      </c>
      <c r="L224" s="53"/>
    </row>
    <row r="225" spans="1:12" x14ac:dyDescent="0.25">
      <c r="A225" s="89" t="s">
        <v>1350</v>
      </c>
      <c r="B225" s="52" t="s">
        <v>1379</v>
      </c>
      <c r="C225" s="73" t="s">
        <v>1403</v>
      </c>
      <c r="D225" s="73" t="s">
        <v>1403</v>
      </c>
      <c r="E225" s="76"/>
      <c r="F225" s="60">
        <v>3400</v>
      </c>
      <c r="G225" s="76"/>
      <c r="H225" s="55" t="s">
        <v>1403</v>
      </c>
      <c r="I225" s="55" t="s">
        <v>769</v>
      </c>
      <c r="J225" s="56">
        <v>42691</v>
      </c>
      <c r="K225" s="56" t="s">
        <v>1424</v>
      </c>
      <c r="L225" s="89"/>
    </row>
    <row r="226" spans="1:12" x14ac:dyDescent="0.25">
      <c r="A226" s="53" t="s">
        <v>1351</v>
      </c>
      <c r="B226" s="52" t="s">
        <v>1380</v>
      </c>
      <c r="C226" s="71" t="s">
        <v>223</v>
      </c>
      <c r="D226" s="72" t="s">
        <v>223</v>
      </c>
      <c r="E226" s="58"/>
      <c r="F226" s="59">
        <v>340</v>
      </c>
      <c r="G226" s="58"/>
      <c r="H226" s="53" t="s">
        <v>223</v>
      </c>
      <c r="I226" s="53" t="s">
        <v>769</v>
      </c>
      <c r="J226" s="54">
        <v>42691</v>
      </c>
      <c r="K226" s="54" t="s">
        <v>1425</v>
      </c>
      <c r="L226" s="53"/>
    </row>
    <row r="227" spans="1:12" x14ac:dyDescent="0.25">
      <c r="A227" s="89" t="s">
        <v>1352</v>
      </c>
      <c r="B227" s="52" t="s">
        <v>1381</v>
      </c>
      <c r="C227" s="69" t="s">
        <v>1441</v>
      </c>
      <c r="D227" s="70" t="s">
        <v>1442</v>
      </c>
      <c r="E227" s="76"/>
      <c r="F227" s="60">
        <v>65220</v>
      </c>
      <c r="G227" s="76"/>
      <c r="H227" s="89" t="s">
        <v>1404</v>
      </c>
      <c r="I227" s="89" t="s">
        <v>933</v>
      </c>
      <c r="J227" s="56">
        <v>42692</v>
      </c>
      <c r="K227" s="56" t="s">
        <v>1426</v>
      </c>
      <c r="L227" s="89"/>
    </row>
    <row r="228" spans="1:12" x14ac:dyDescent="0.25">
      <c r="A228" s="53" t="s">
        <v>1353</v>
      </c>
      <c r="B228" s="52" t="s">
        <v>1382</v>
      </c>
      <c r="C228" s="71" t="s">
        <v>274</v>
      </c>
      <c r="D228" s="72" t="s">
        <v>274</v>
      </c>
      <c r="E228" s="58"/>
      <c r="F228" s="59">
        <v>5200</v>
      </c>
      <c r="G228" s="58"/>
      <c r="H228" s="53" t="s">
        <v>274</v>
      </c>
      <c r="I228" s="53" t="s">
        <v>769</v>
      </c>
      <c r="J228" s="54">
        <v>42695</v>
      </c>
      <c r="K228" s="54" t="s">
        <v>1427</v>
      </c>
      <c r="L228" s="53"/>
    </row>
    <row r="229" spans="1:12" x14ac:dyDescent="0.25">
      <c r="A229" s="89" t="s">
        <v>1354</v>
      </c>
      <c r="B229" s="52" t="s">
        <v>1383</v>
      </c>
      <c r="C229" s="69" t="s">
        <v>1405</v>
      </c>
      <c r="D229" s="70" t="s">
        <v>1405</v>
      </c>
      <c r="E229" s="76"/>
      <c r="F229" s="60">
        <v>3055</v>
      </c>
      <c r="G229" s="76"/>
      <c r="H229" s="89" t="s">
        <v>1405</v>
      </c>
      <c r="I229" s="89" t="s">
        <v>769</v>
      </c>
      <c r="J229" s="56">
        <v>42696</v>
      </c>
      <c r="K229" s="56" t="s">
        <v>1428</v>
      </c>
      <c r="L229" s="89"/>
    </row>
    <row r="230" spans="1:12" x14ac:dyDescent="0.25">
      <c r="A230" s="53" t="s">
        <v>1355</v>
      </c>
      <c r="B230" s="52" t="s">
        <v>1384</v>
      </c>
      <c r="C230" s="71" t="s">
        <v>470</v>
      </c>
      <c r="D230" s="72" t="s">
        <v>470</v>
      </c>
      <c r="E230" s="58"/>
      <c r="F230" s="59">
        <v>2100</v>
      </c>
      <c r="G230" s="58"/>
      <c r="H230" s="53" t="s">
        <v>470</v>
      </c>
      <c r="I230" s="53" t="s">
        <v>769</v>
      </c>
      <c r="J230" s="54">
        <v>42697</v>
      </c>
      <c r="K230" s="54" t="s">
        <v>1429</v>
      </c>
      <c r="L230" s="53"/>
    </row>
    <row r="231" spans="1:12" x14ac:dyDescent="0.25">
      <c r="A231" s="89" t="s">
        <v>1356</v>
      </c>
      <c r="B231" s="52" t="s">
        <v>1385</v>
      </c>
      <c r="C231" s="73" t="s">
        <v>755</v>
      </c>
      <c r="D231" s="73" t="s">
        <v>755</v>
      </c>
      <c r="E231" s="76"/>
      <c r="F231" s="60">
        <v>12000</v>
      </c>
      <c r="G231" s="76"/>
      <c r="H231" s="55" t="s">
        <v>755</v>
      </c>
      <c r="I231" s="55" t="s">
        <v>769</v>
      </c>
      <c r="J231" s="56">
        <v>42698</v>
      </c>
      <c r="K231" s="56" t="s">
        <v>1430</v>
      </c>
      <c r="L231" s="89"/>
    </row>
    <row r="232" spans="1:12" x14ac:dyDescent="0.25">
      <c r="A232" s="53" t="s">
        <v>1357</v>
      </c>
      <c r="B232" s="52" t="s">
        <v>1386</v>
      </c>
      <c r="C232" s="71" t="s">
        <v>1246</v>
      </c>
      <c r="D232" s="72" t="s">
        <v>1246</v>
      </c>
      <c r="E232" s="58"/>
      <c r="F232" s="59">
        <v>1323</v>
      </c>
      <c r="G232" s="58"/>
      <c r="H232" s="53" t="s">
        <v>1246</v>
      </c>
      <c r="I232" s="53" t="s">
        <v>769</v>
      </c>
      <c r="J232" s="54">
        <v>42698</v>
      </c>
      <c r="K232" s="54" t="s">
        <v>1431</v>
      </c>
      <c r="L232" s="53"/>
    </row>
    <row r="233" spans="1:12" x14ac:dyDescent="0.25">
      <c r="A233" s="89" t="s">
        <v>1358</v>
      </c>
      <c r="B233" s="52" t="s">
        <v>1387</v>
      </c>
      <c r="C233" s="69" t="s">
        <v>1406</v>
      </c>
      <c r="D233" s="70" t="s">
        <v>1406</v>
      </c>
      <c r="E233" s="76"/>
      <c r="F233" s="60">
        <v>254.43</v>
      </c>
      <c r="G233" s="76"/>
      <c r="H233" s="89" t="s">
        <v>1406</v>
      </c>
      <c r="I233" s="89" t="s">
        <v>769</v>
      </c>
      <c r="J233" s="56">
        <v>42698</v>
      </c>
      <c r="K233" s="56" t="s">
        <v>1432</v>
      </c>
      <c r="L233" s="89"/>
    </row>
    <row r="234" spans="1:12" x14ac:dyDescent="0.25">
      <c r="A234" s="53" t="s">
        <v>1359</v>
      </c>
      <c r="B234" s="52" t="s">
        <v>1388</v>
      </c>
      <c r="C234" s="71" t="s">
        <v>1407</v>
      </c>
      <c r="D234" s="72" t="s">
        <v>1407</v>
      </c>
      <c r="E234" s="58"/>
      <c r="F234" s="59">
        <v>418</v>
      </c>
      <c r="G234" s="58"/>
      <c r="H234" s="53" t="s">
        <v>1407</v>
      </c>
      <c r="I234" s="53" t="s">
        <v>769</v>
      </c>
      <c r="J234" s="54">
        <v>42698</v>
      </c>
      <c r="K234" s="54" t="s">
        <v>1433</v>
      </c>
      <c r="L234" s="53"/>
    </row>
    <row r="235" spans="1:12" x14ac:dyDescent="0.25">
      <c r="A235" s="89" t="s">
        <v>1360</v>
      </c>
      <c r="B235" s="52" t="s">
        <v>1389</v>
      </c>
      <c r="C235" s="69" t="s">
        <v>1408</v>
      </c>
      <c r="D235" s="70" t="s">
        <v>1408</v>
      </c>
      <c r="E235" s="76"/>
      <c r="F235" s="60">
        <v>2500</v>
      </c>
      <c r="G235" s="76"/>
      <c r="H235" s="89" t="s">
        <v>1408</v>
      </c>
      <c r="I235" s="89" t="s">
        <v>769</v>
      </c>
      <c r="J235" s="56">
        <v>42702</v>
      </c>
      <c r="K235" s="56" t="s">
        <v>1434</v>
      </c>
      <c r="L235" s="89"/>
    </row>
    <row r="236" spans="1:12" x14ac:dyDescent="0.25">
      <c r="A236" s="53" t="s">
        <v>1361</v>
      </c>
      <c r="B236" s="52" t="s">
        <v>1390</v>
      </c>
      <c r="C236" s="71" t="s">
        <v>469</v>
      </c>
      <c r="D236" s="72" t="s">
        <v>469</v>
      </c>
      <c r="E236" s="58"/>
      <c r="F236" s="59">
        <v>800</v>
      </c>
      <c r="G236" s="58"/>
      <c r="H236" s="53" t="s">
        <v>469</v>
      </c>
      <c r="I236" s="53" t="s">
        <v>769</v>
      </c>
      <c r="J236" s="54">
        <v>42702</v>
      </c>
      <c r="K236" s="54" t="s">
        <v>1435</v>
      </c>
      <c r="L236" s="53"/>
    </row>
    <row r="237" spans="1:12" x14ac:dyDescent="0.25">
      <c r="A237" s="89" t="s">
        <v>1362</v>
      </c>
      <c r="B237" s="52" t="s">
        <v>1391</v>
      </c>
      <c r="C237" s="73" t="s">
        <v>1409</v>
      </c>
      <c r="D237" s="73" t="s">
        <v>1409</v>
      </c>
      <c r="E237" s="76"/>
      <c r="F237" s="60">
        <v>180</v>
      </c>
      <c r="G237" s="76"/>
      <c r="H237" s="55" t="s">
        <v>1409</v>
      </c>
      <c r="I237" s="55" t="s">
        <v>769</v>
      </c>
      <c r="J237" s="56">
        <v>42702</v>
      </c>
      <c r="K237" s="56" t="s">
        <v>1436</v>
      </c>
      <c r="L237" s="89"/>
    </row>
    <row r="238" spans="1:12" x14ac:dyDescent="0.25">
      <c r="A238" s="53" t="s">
        <v>1363</v>
      </c>
      <c r="B238" s="52" t="s">
        <v>1392</v>
      </c>
      <c r="C238" s="71" t="s">
        <v>754</v>
      </c>
      <c r="D238" s="72" t="s">
        <v>754</v>
      </c>
      <c r="E238" s="58"/>
      <c r="F238" s="59">
        <v>79.66</v>
      </c>
      <c r="G238" s="58"/>
      <c r="H238" s="53" t="s">
        <v>754</v>
      </c>
      <c r="I238" s="53" t="s">
        <v>769</v>
      </c>
      <c r="J238" s="54">
        <v>42703</v>
      </c>
      <c r="K238" s="54" t="s">
        <v>1437</v>
      </c>
      <c r="L238" s="53"/>
    </row>
    <row r="239" spans="1:12" x14ac:dyDescent="0.25">
      <c r="A239" s="89" t="s">
        <v>1444</v>
      </c>
      <c r="B239" s="52" t="s">
        <v>1477</v>
      </c>
      <c r="C239" s="69" t="s">
        <v>165</v>
      </c>
      <c r="D239" s="70" t="s">
        <v>165</v>
      </c>
      <c r="E239" s="76"/>
      <c r="F239" s="60">
        <v>471</v>
      </c>
      <c r="G239" s="76"/>
      <c r="H239" s="89" t="s">
        <v>165</v>
      </c>
      <c r="I239" s="89" t="s">
        <v>769</v>
      </c>
      <c r="J239" s="56">
        <v>42706</v>
      </c>
      <c r="K239" s="56" t="s">
        <v>1546</v>
      </c>
      <c r="L239" s="89"/>
    </row>
    <row r="240" spans="1:12" x14ac:dyDescent="0.25">
      <c r="A240" s="53" t="s">
        <v>1445</v>
      </c>
      <c r="B240" s="52" t="s">
        <v>1478</v>
      </c>
      <c r="C240" s="71" t="s">
        <v>1244</v>
      </c>
      <c r="D240" s="72" t="s">
        <v>1244</v>
      </c>
      <c r="E240" s="58"/>
      <c r="F240" s="59">
        <v>5000</v>
      </c>
      <c r="G240" s="58"/>
      <c r="H240" s="53" t="s">
        <v>1244</v>
      </c>
      <c r="I240" s="53" t="s">
        <v>769</v>
      </c>
      <c r="J240" s="54">
        <v>42706</v>
      </c>
      <c r="K240" s="54" t="s">
        <v>1547</v>
      </c>
      <c r="L240" s="53"/>
    </row>
    <row r="241" spans="1:12" x14ac:dyDescent="0.25">
      <c r="A241" s="89" t="s">
        <v>1446</v>
      </c>
      <c r="B241" s="52" t="s">
        <v>1479</v>
      </c>
      <c r="C241" s="69" t="s">
        <v>1250</v>
      </c>
      <c r="D241" s="70" t="s">
        <v>1250</v>
      </c>
      <c r="E241" s="76"/>
      <c r="F241" s="60">
        <v>15250</v>
      </c>
      <c r="G241" s="76"/>
      <c r="H241" s="89" t="s">
        <v>1250</v>
      </c>
      <c r="I241" s="89" t="s">
        <v>769</v>
      </c>
      <c r="J241" s="56">
        <v>42709</v>
      </c>
      <c r="K241" s="56" t="s">
        <v>1548</v>
      </c>
      <c r="L241" s="89"/>
    </row>
    <row r="242" spans="1:12" x14ac:dyDescent="0.25">
      <c r="A242" s="53" t="s">
        <v>1447</v>
      </c>
      <c r="B242" s="52" t="s">
        <v>1480</v>
      </c>
      <c r="C242" s="71" t="s">
        <v>1510</v>
      </c>
      <c r="D242" s="72" t="s">
        <v>1510</v>
      </c>
      <c r="E242" s="58"/>
      <c r="F242" s="59">
        <v>1496</v>
      </c>
      <c r="G242" s="58"/>
      <c r="H242" s="53" t="s">
        <v>1510</v>
      </c>
      <c r="I242" s="53" t="s">
        <v>769</v>
      </c>
      <c r="J242" s="54">
        <v>42710</v>
      </c>
      <c r="K242" s="54" t="s">
        <v>1549</v>
      </c>
      <c r="L242" s="53"/>
    </row>
    <row r="243" spans="1:12" x14ac:dyDescent="0.25">
      <c r="A243" s="89" t="s">
        <v>1448</v>
      </c>
      <c r="B243" s="52" t="s">
        <v>1481</v>
      </c>
      <c r="C243" s="73" t="s">
        <v>1253</v>
      </c>
      <c r="D243" s="73" t="s">
        <v>1253</v>
      </c>
      <c r="E243" s="76"/>
      <c r="F243" s="60">
        <v>654.1</v>
      </c>
      <c r="G243" s="76"/>
      <c r="H243" s="55" t="s">
        <v>1253</v>
      </c>
      <c r="I243" s="55" t="s">
        <v>769</v>
      </c>
      <c r="J243" s="56">
        <v>42711</v>
      </c>
      <c r="K243" s="56" t="s">
        <v>1550</v>
      </c>
      <c r="L243" s="89"/>
    </row>
    <row r="244" spans="1:12" x14ac:dyDescent="0.25">
      <c r="A244" s="53" t="s">
        <v>1449</v>
      </c>
      <c r="B244" s="52" t="s">
        <v>1482</v>
      </c>
      <c r="C244" s="71" t="s">
        <v>747</v>
      </c>
      <c r="D244" s="72" t="s">
        <v>747</v>
      </c>
      <c r="E244" s="58"/>
      <c r="F244" s="59">
        <v>80</v>
      </c>
      <c r="G244" s="58"/>
      <c r="H244" s="53" t="s">
        <v>747</v>
      </c>
      <c r="I244" s="53" t="s">
        <v>769</v>
      </c>
      <c r="J244" s="54">
        <v>42713</v>
      </c>
      <c r="K244" s="54" t="s">
        <v>1522</v>
      </c>
      <c r="L244" s="53"/>
    </row>
    <row r="245" spans="1:12" x14ac:dyDescent="0.25">
      <c r="A245" s="89" t="s">
        <v>1450</v>
      </c>
      <c r="B245" s="52" t="s">
        <v>1483</v>
      </c>
      <c r="C245" s="69" t="s">
        <v>745</v>
      </c>
      <c r="D245" s="70" t="s">
        <v>745</v>
      </c>
      <c r="E245" s="76"/>
      <c r="F245" s="60">
        <v>39999</v>
      </c>
      <c r="G245" s="76"/>
      <c r="H245" s="89" t="s">
        <v>745</v>
      </c>
      <c r="I245" s="89" t="s">
        <v>769</v>
      </c>
      <c r="J245" s="56">
        <v>42713</v>
      </c>
      <c r="K245" s="56" t="s">
        <v>1523</v>
      </c>
      <c r="L245" s="89"/>
    </row>
    <row r="246" spans="1:12" x14ac:dyDescent="0.25">
      <c r="A246" s="53" t="s">
        <v>1451</v>
      </c>
      <c r="B246" s="52" t="s">
        <v>1484</v>
      </c>
      <c r="C246" s="71" t="s">
        <v>745</v>
      </c>
      <c r="D246" s="72" t="s">
        <v>745</v>
      </c>
      <c r="E246" s="58"/>
      <c r="F246" s="59">
        <v>39999</v>
      </c>
      <c r="G246" s="58"/>
      <c r="H246" s="53" t="s">
        <v>745</v>
      </c>
      <c r="I246" s="53" t="s">
        <v>769</v>
      </c>
      <c r="J246" s="54">
        <v>42713</v>
      </c>
      <c r="K246" s="54" t="s">
        <v>1524</v>
      </c>
      <c r="L246" s="53"/>
    </row>
    <row r="247" spans="1:12" x14ac:dyDescent="0.25">
      <c r="A247" s="89" t="s">
        <v>1452</v>
      </c>
      <c r="B247" s="52" t="s">
        <v>1485</v>
      </c>
      <c r="C247" s="69" t="s">
        <v>1256</v>
      </c>
      <c r="D247" s="70" t="s">
        <v>1256</v>
      </c>
      <c r="E247" s="76"/>
      <c r="F247" s="60">
        <v>3700</v>
      </c>
      <c r="G247" s="76"/>
      <c r="H247" s="89" t="s">
        <v>1256</v>
      </c>
      <c r="I247" s="89" t="s">
        <v>769</v>
      </c>
      <c r="J247" s="56">
        <v>42718</v>
      </c>
      <c r="K247" s="56" t="s">
        <v>1525</v>
      </c>
      <c r="L247" s="89"/>
    </row>
    <row r="248" spans="1:12" x14ac:dyDescent="0.25">
      <c r="A248" s="53" t="s">
        <v>1453</v>
      </c>
      <c r="B248" s="52" t="s">
        <v>1486</v>
      </c>
      <c r="C248" s="71" t="s">
        <v>165</v>
      </c>
      <c r="D248" s="72" t="s">
        <v>165</v>
      </c>
      <c r="E248" s="58"/>
      <c r="F248" s="59">
        <v>4347</v>
      </c>
      <c r="G248" s="58"/>
      <c r="H248" s="53" t="s">
        <v>165</v>
      </c>
      <c r="I248" s="53" t="s">
        <v>769</v>
      </c>
      <c r="J248" s="54">
        <v>42718</v>
      </c>
      <c r="K248" s="54" t="s">
        <v>1526</v>
      </c>
      <c r="L248" s="53"/>
    </row>
    <row r="249" spans="1:12" x14ac:dyDescent="0.25">
      <c r="A249" s="89" t="s">
        <v>1454</v>
      </c>
      <c r="B249" s="52" t="s">
        <v>1487</v>
      </c>
      <c r="C249" s="73" t="s">
        <v>1511</v>
      </c>
      <c r="D249" s="73" t="s">
        <v>1511</v>
      </c>
      <c r="E249" s="76"/>
      <c r="F249" s="60">
        <v>4000</v>
      </c>
      <c r="G249" s="76"/>
      <c r="H249" s="55" t="s">
        <v>1511</v>
      </c>
      <c r="I249" s="55" t="s">
        <v>769</v>
      </c>
      <c r="J249" s="56">
        <v>42719</v>
      </c>
      <c r="K249" s="56" t="s">
        <v>1527</v>
      </c>
      <c r="L249" s="89"/>
    </row>
    <row r="250" spans="1:12" x14ac:dyDescent="0.25">
      <c r="A250" s="53" t="s">
        <v>1455</v>
      </c>
      <c r="B250" s="52" t="s">
        <v>1488</v>
      </c>
      <c r="C250" s="71" t="s">
        <v>1511</v>
      </c>
      <c r="D250" s="72" t="s">
        <v>1511</v>
      </c>
      <c r="E250" s="58"/>
      <c r="F250" s="59">
        <v>12500</v>
      </c>
      <c r="G250" s="58"/>
      <c r="H250" s="53" t="s">
        <v>1511</v>
      </c>
      <c r="I250" s="53" t="s">
        <v>769</v>
      </c>
      <c r="J250" s="54">
        <v>42719</v>
      </c>
      <c r="K250" s="54" t="s">
        <v>1528</v>
      </c>
      <c r="L250" s="53"/>
    </row>
    <row r="251" spans="1:12" x14ac:dyDescent="0.25">
      <c r="A251" s="89" t="s">
        <v>1456</v>
      </c>
      <c r="B251" s="52" t="s">
        <v>1489</v>
      </c>
      <c r="C251" s="69" t="s">
        <v>1512</v>
      </c>
      <c r="D251" s="70" t="s">
        <v>1512</v>
      </c>
      <c r="E251" s="76"/>
      <c r="F251" s="60">
        <v>250</v>
      </c>
      <c r="G251" s="76"/>
      <c r="H251" s="89" t="s">
        <v>1512</v>
      </c>
      <c r="I251" s="89" t="s">
        <v>769</v>
      </c>
      <c r="J251" s="56">
        <v>42720</v>
      </c>
      <c r="K251" s="56" t="s">
        <v>1529</v>
      </c>
      <c r="L251" s="89"/>
    </row>
    <row r="252" spans="1:12" x14ac:dyDescent="0.25">
      <c r="A252" s="53" t="s">
        <v>1457</v>
      </c>
      <c r="B252" s="52" t="s">
        <v>1490</v>
      </c>
      <c r="C252" s="71" t="s">
        <v>744</v>
      </c>
      <c r="D252" s="72" t="s">
        <v>744</v>
      </c>
      <c r="E252" s="58"/>
      <c r="F252" s="59">
        <v>2269</v>
      </c>
      <c r="G252" s="58"/>
      <c r="H252" s="53" t="s">
        <v>744</v>
      </c>
      <c r="I252" s="53" t="s">
        <v>522</v>
      </c>
      <c r="J252" s="54">
        <v>42723</v>
      </c>
      <c r="K252" s="54" t="s">
        <v>1702</v>
      </c>
      <c r="L252" s="53"/>
    </row>
    <row r="253" spans="1:12" x14ac:dyDescent="0.25">
      <c r="A253" s="89" t="s">
        <v>1458</v>
      </c>
      <c r="B253" s="52" t="s">
        <v>1491</v>
      </c>
      <c r="C253" s="69" t="s">
        <v>744</v>
      </c>
      <c r="D253" s="70" t="s">
        <v>744</v>
      </c>
      <c r="E253" s="76"/>
      <c r="F253" s="60">
        <v>5880</v>
      </c>
      <c r="G253" s="76"/>
      <c r="H253" s="89" t="s">
        <v>744</v>
      </c>
      <c r="I253" s="89" t="s">
        <v>769</v>
      </c>
      <c r="J253" s="56">
        <v>42723</v>
      </c>
      <c r="K253" s="56" t="s">
        <v>1702</v>
      </c>
      <c r="L253" s="89"/>
    </row>
    <row r="254" spans="1:12" x14ac:dyDescent="0.25">
      <c r="A254" s="53" t="s">
        <v>1459</v>
      </c>
      <c r="B254" s="52" t="s">
        <v>1492</v>
      </c>
      <c r="C254" s="71" t="s">
        <v>221</v>
      </c>
      <c r="D254" s="72" t="s">
        <v>221</v>
      </c>
      <c r="E254" s="58"/>
      <c r="F254" s="59">
        <v>820</v>
      </c>
      <c r="G254" s="58"/>
      <c r="H254" s="53" t="s">
        <v>221</v>
      </c>
      <c r="I254" s="53" t="s">
        <v>769</v>
      </c>
      <c r="J254" s="54">
        <v>42723</v>
      </c>
      <c r="K254" s="54" t="s">
        <v>1530</v>
      </c>
      <c r="L254" s="53"/>
    </row>
    <row r="255" spans="1:12" x14ac:dyDescent="0.25">
      <c r="A255" s="89" t="s">
        <v>1460</v>
      </c>
      <c r="B255" s="52" t="s">
        <v>1493</v>
      </c>
      <c r="C255" s="73" t="s">
        <v>274</v>
      </c>
      <c r="D255" s="73" t="s">
        <v>274</v>
      </c>
      <c r="E255" s="76"/>
      <c r="F255" s="60">
        <v>2920</v>
      </c>
      <c r="G255" s="76"/>
      <c r="H255" s="55" t="s">
        <v>274</v>
      </c>
      <c r="I255" s="55" t="s">
        <v>769</v>
      </c>
      <c r="J255" s="56">
        <v>42723</v>
      </c>
      <c r="K255" s="56" t="s">
        <v>1531</v>
      </c>
      <c r="L255" s="89"/>
    </row>
    <row r="256" spans="1:12" x14ac:dyDescent="0.25">
      <c r="A256" s="53" t="s">
        <v>1461</v>
      </c>
      <c r="B256" s="52" t="s">
        <v>1494</v>
      </c>
      <c r="C256" s="71" t="s">
        <v>272</v>
      </c>
      <c r="D256" s="72" t="s">
        <v>272</v>
      </c>
      <c r="E256" s="58"/>
      <c r="F256" s="59">
        <v>6001.2</v>
      </c>
      <c r="G256" s="58"/>
      <c r="H256" s="53" t="s">
        <v>272</v>
      </c>
      <c r="I256" s="53" t="s">
        <v>769</v>
      </c>
      <c r="J256" s="54">
        <v>42724</v>
      </c>
      <c r="K256" s="54" t="s">
        <v>1532</v>
      </c>
      <c r="L256" s="53"/>
    </row>
    <row r="257" spans="1:12" x14ac:dyDescent="0.25">
      <c r="A257" s="89" t="s">
        <v>1462</v>
      </c>
      <c r="B257" s="52" t="s">
        <v>1495</v>
      </c>
      <c r="C257" s="69" t="s">
        <v>1513</v>
      </c>
      <c r="D257" s="70" t="s">
        <v>1513</v>
      </c>
      <c r="E257" s="76"/>
      <c r="F257" s="60">
        <v>364.73</v>
      </c>
      <c r="G257" s="76"/>
      <c r="H257" s="89" t="s">
        <v>1513</v>
      </c>
      <c r="I257" s="89" t="s">
        <v>769</v>
      </c>
      <c r="J257" s="56">
        <v>42724</v>
      </c>
      <c r="K257" s="56" t="s">
        <v>1533</v>
      </c>
      <c r="L257" s="89"/>
    </row>
    <row r="258" spans="1:12" x14ac:dyDescent="0.25">
      <c r="A258" s="53" t="s">
        <v>1463</v>
      </c>
      <c r="B258" s="52" t="s">
        <v>1496</v>
      </c>
      <c r="C258" s="71" t="s">
        <v>848</v>
      </c>
      <c r="D258" s="72" t="s">
        <v>848</v>
      </c>
      <c r="E258" s="58"/>
      <c r="F258" s="59">
        <v>1815.165</v>
      </c>
      <c r="G258" s="58"/>
      <c r="H258" s="53" t="s">
        <v>848</v>
      </c>
      <c r="I258" s="53" t="s">
        <v>769</v>
      </c>
      <c r="J258" s="54">
        <v>42725</v>
      </c>
      <c r="K258" s="54" t="s">
        <v>1534</v>
      </c>
      <c r="L258" s="53"/>
    </row>
    <row r="259" spans="1:12" x14ac:dyDescent="0.25">
      <c r="A259" s="89" t="s">
        <v>1464</v>
      </c>
      <c r="B259" s="52" t="s">
        <v>1497</v>
      </c>
      <c r="C259" s="69" t="s">
        <v>177</v>
      </c>
      <c r="D259" s="70" t="s">
        <v>177</v>
      </c>
      <c r="E259" s="76"/>
      <c r="F259" s="60">
        <v>700</v>
      </c>
      <c r="G259" s="76"/>
      <c r="H259" s="89" t="s">
        <v>177</v>
      </c>
      <c r="I259" s="89" t="s">
        <v>769</v>
      </c>
      <c r="J259" s="56">
        <v>42726</v>
      </c>
      <c r="K259" s="56" t="s">
        <v>1535</v>
      </c>
      <c r="L259" s="89"/>
    </row>
    <row r="260" spans="1:12" x14ac:dyDescent="0.25">
      <c r="A260" s="53" t="s">
        <v>1465</v>
      </c>
      <c r="B260" s="52" t="s">
        <v>1498</v>
      </c>
      <c r="C260" s="71" t="s">
        <v>187</v>
      </c>
      <c r="D260" s="72" t="s">
        <v>187</v>
      </c>
      <c r="E260" s="58"/>
      <c r="F260" s="59">
        <v>20000</v>
      </c>
      <c r="G260" s="58"/>
      <c r="H260" s="53" t="s">
        <v>187</v>
      </c>
      <c r="I260" s="53" t="s">
        <v>1254</v>
      </c>
      <c r="J260" s="54">
        <v>42727</v>
      </c>
      <c r="K260" s="54" t="s">
        <v>1536</v>
      </c>
      <c r="L260" s="53"/>
    </row>
    <row r="261" spans="1:12" x14ac:dyDescent="0.25">
      <c r="A261" s="89" t="s">
        <v>1466</v>
      </c>
      <c r="B261" s="52" t="s">
        <v>1499</v>
      </c>
      <c r="C261" s="73" t="s">
        <v>1514</v>
      </c>
      <c r="D261" s="73" t="s">
        <v>1514</v>
      </c>
      <c r="E261" s="76"/>
      <c r="F261" s="60">
        <v>250</v>
      </c>
      <c r="G261" s="76"/>
      <c r="H261" s="55" t="s">
        <v>1514</v>
      </c>
      <c r="I261" s="55" t="s">
        <v>769</v>
      </c>
      <c r="J261" s="56">
        <v>42727</v>
      </c>
      <c r="K261" s="56" t="s">
        <v>1436</v>
      </c>
      <c r="L261" s="89"/>
    </row>
    <row r="262" spans="1:12" x14ac:dyDescent="0.25">
      <c r="A262" s="53" t="s">
        <v>1467</v>
      </c>
      <c r="B262" s="52" t="s">
        <v>1500</v>
      </c>
      <c r="C262" s="71" t="s">
        <v>1515</v>
      </c>
      <c r="D262" s="72" t="s">
        <v>1515</v>
      </c>
      <c r="E262" s="58"/>
      <c r="F262" s="59">
        <v>719</v>
      </c>
      <c r="G262" s="58"/>
      <c r="H262" s="53" t="s">
        <v>1515</v>
      </c>
      <c r="I262" s="53" t="s">
        <v>769</v>
      </c>
      <c r="J262" s="54">
        <v>42732</v>
      </c>
      <c r="K262" s="54" t="s">
        <v>1537</v>
      </c>
      <c r="L262" s="53"/>
    </row>
    <row r="263" spans="1:12" x14ac:dyDescent="0.25">
      <c r="A263" s="89" t="s">
        <v>1468</v>
      </c>
      <c r="B263" s="52" t="s">
        <v>1501</v>
      </c>
      <c r="C263" s="69" t="s">
        <v>1516</v>
      </c>
      <c r="D263" s="70" t="s">
        <v>1516</v>
      </c>
      <c r="E263" s="76"/>
      <c r="F263" s="60">
        <v>5000</v>
      </c>
      <c r="G263" s="76"/>
      <c r="H263" s="89" t="s">
        <v>1516</v>
      </c>
      <c r="I263" s="89" t="s">
        <v>769</v>
      </c>
      <c r="J263" s="56">
        <v>42732</v>
      </c>
      <c r="K263" s="56" t="s">
        <v>1703</v>
      </c>
      <c r="L263" s="89"/>
    </row>
    <row r="264" spans="1:12" x14ac:dyDescent="0.25">
      <c r="A264" s="53" t="s">
        <v>1469</v>
      </c>
      <c r="B264" s="52" t="s">
        <v>1502</v>
      </c>
      <c r="C264" s="71" t="s">
        <v>927</v>
      </c>
      <c r="D264" s="72" t="s">
        <v>927</v>
      </c>
      <c r="E264" s="58"/>
      <c r="F264" s="59">
        <v>8500</v>
      </c>
      <c r="G264" s="58"/>
      <c r="H264" s="53" t="s">
        <v>927</v>
      </c>
      <c r="I264" s="53" t="s">
        <v>769</v>
      </c>
      <c r="J264" s="54">
        <v>42733</v>
      </c>
      <c r="K264" s="54" t="s">
        <v>1538</v>
      </c>
      <c r="L264" s="53"/>
    </row>
    <row r="265" spans="1:12" x14ac:dyDescent="0.25">
      <c r="A265" s="89" t="s">
        <v>1470</v>
      </c>
      <c r="B265" s="52" t="s">
        <v>1503</v>
      </c>
      <c r="C265" s="69" t="s">
        <v>1517</v>
      </c>
      <c r="D265" s="70" t="s">
        <v>1517</v>
      </c>
      <c r="E265" s="76"/>
      <c r="F265" s="60">
        <v>13350</v>
      </c>
      <c r="G265" s="76"/>
      <c r="H265" s="89" t="s">
        <v>1517</v>
      </c>
      <c r="I265" s="89" t="s">
        <v>769</v>
      </c>
      <c r="J265" s="56">
        <v>42733</v>
      </c>
      <c r="K265" s="56" t="s">
        <v>1539</v>
      </c>
      <c r="L265" s="89"/>
    </row>
    <row r="266" spans="1:12" x14ac:dyDescent="0.25">
      <c r="A266" s="53" t="s">
        <v>1471</v>
      </c>
      <c r="B266" s="52" t="s">
        <v>1504</v>
      </c>
      <c r="C266" s="71" t="s">
        <v>502</v>
      </c>
      <c r="D266" s="72" t="s">
        <v>502</v>
      </c>
      <c r="E266" s="58"/>
      <c r="F266" s="59">
        <v>19966.09</v>
      </c>
      <c r="G266" s="58"/>
      <c r="H266" s="53" t="s">
        <v>502</v>
      </c>
      <c r="I266" s="53" t="s">
        <v>769</v>
      </c>
      <c r="J266" s="54">
        <v>42733</v>
      </c>
      <c r="K266" s="54" t="s">
        <v>1540</v>
      </c>
      <c r="L266" s="53"/>
    </row>
    <row r="267" spans="1:12" x14ac:dyDescent="0.25">
      <c r="A267" s="89" t="s">
        <v>1472</v>
      </c>
      <c r="B267" s="52" t="s">
        <v>1505</v>
      </c>
      <c r="C267" s="73" t="s">
        <v>1518</v>
      </c>
      <c r="D267" s="73" t="s">
        <v>1518</v>
      </c>
      <c r="E267" s="76"/>
      <c r="F267" s="60">
        <v>34000</v>
      </c>
      <c r="G267" s="76"/>
      <c r="H267" s="55" t="s">
        <v>1518</v>
      </c>
      <c r="I267" s="55" t="s">
        <v>769</v>
      </c>
      <c r="J267" s="56">
        <v>42733</v>
      </c>
      <c r="K267" s="56" t="s">
        <v>1541</v>
      </c>
      <c r="L267" s="89"/>
    </row>
    <row r="268" spans="1:12" x14ac:dyDescent="0.25">
      <c r="A268" s="53" t="s">
        <v>1473</v>
      </c>
      <c r="B268" s="52" t="s">
        <v>1506</v>
      </c>
      <c r="C268" s="71" t="s">
        <v>1519</v>
      </c>
      <c r="D268" s="72" t="s">
        <v>1519</v>
      </c>
      <c r="E268" s="58"/>
      <c r="F268" s="59">
        <v>240.36</v>
      </c>
      <c r="G268" s="58"/>
      <c r="H268" s="53" t="s">
        <v>1519</v>
      </c>
      <c r="I268" s="53" t="s">
        <v>769</v>
      </c>
      <c r="J268" s="54">
        <v>42734</v>
      </c>
      <c r="K268" s="54" t="s">
        <v>1542</v>
      </c>
      <c r="L268" s="53"/>
    </row>
    <row r="269" spans="1:12" x14ac:dyDescent="0.25">
      <c r="A269" s="89" t="s">
        <v>1474</v>
      </c>
      <c r="B269" s="52" t="s">
        <v>1507</v>
      </c>
      <c r="C269" s="69" t="s">
        <v>1520</v>
      </c>
      <c r="D269" s="70" t="s">
        <v>1520</v>
      </c>
      <c r="E269" s="76"/>
      <c r="F269" s="60">
        <v>1290</v>
      </c>
      <c r="G269" s="76"/>
      <c r="H269" s="89" t="s">
        <v>1520</v>
      </c>
      <c r="I269" s="89" t="s">
        <v>769</v>
      </c>
      <c r="J269" s="56">
        <v>42734</v>
      </c>
      <c r="K269" s="56" t="s">
        <v>1543</v>
      </c>
      <c r="L269" s="89"/>
    </row>
    <row r="270" spans="1:12" x14ac:dyDescent="0.25">
      <c r="A270" s="53" t="s">
        <v>1475</v>
      </c>
      <c r="B270" s="52" t="s">
        <v>1508</v>
      </c>
      <c r="C270" s="71" t="s">
        <v>274</v>
      </c>
      <c r="D270" s="72" t="s">
        <v>274</v>
      </c>
      <c r="E270" s="58"/>
      <c r="F270" s="59">
        <v>8965</v>
      </c>
      <c r="G270" s="58"/>
      <c r="H270" s="53" t="s">
        <v>274</v>
      </c>
      <c r="I270" s="53" t="s">
        <v>769</v>
      </c>
      <c r="J270" s="54">
        <v>42734</v>
      </c>
      <c r="K270" s="54" t="s">
        <v>1544</v>
      </c>
      <c r="L270" s="53"/>
    </row>
    <row r="271" spans="1:12" x14ac:dyDescent="0.25">
      <c r="A271" s="89" t="s">
        <v>1476</v>
      </c>
      <c r="B271" s="52" t="s">
        <v>1509</v>
      </c>
      <c r="C271" s="69" t="s">
        <v>1521</v>
      </c>
      <c r="D271" s="70" t="s">
        <v>1521</v>
      </c>
      <c r="E271" s="76"/>
      <c r="F271" s="60">
        <v>3135</v>
      </c>
      <c r="G271" s="76"/>
      <c r="H271" s="89" t="s">
        <v>1521</v>
      </c>
      <c r="I271" s="89" t="s">
        <v>769</v>
      </c>
      <c r="J271" s="56">
        <v>42734</v>
      </c>
      <c r="K271" s="56" t="s">
        <v>1545</v>
      </c>
      <c r="L271" s="89"/>
    </row>
    <row r="272" spans="1:12" ht="15.75" thickBot="1" x14ac:dyDescent="0.3">
      <c r="F272" s="74"/>
    </row>
    <row r="273" spans="5:7" ht="15.75" thickBot="1" x14ac:dyDescent="0.3">
      <c r="E273" s="112">
        <f>SUM(E2:E271)</f>
        <v>215936.31</v>
      </c>
      <c r="F273" s="111">
        <f>SUM(F2:F271)</f>
        <v>2449452.665000001</v>
      </c>
      <c r="G273" s="111">
        <f>SUM(G2:G271)</f>
        <v>0</v>
      </c>
    </row>
  </sheetData>
  <autoFilter ref="A1:L271" xr:uid="{00000000-0009-0000-0000-000003000000}">
    <sortState xmlns:xlrd2="http://schemas.microsoft.com/office/spreadsheetml/2017/richdata2" ref="A2:L271">
      <sortCondition ref="J2:J271"/>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78"/>
  <sheetViews>
    <sheetView zoomScaleNormal="100" workbookViewId="0">
      <pane ySplit="1" topLeftCell="A295" activePane="bottomLeft" state="frozen"/>
      <selection pane="bottomLeft" activeCell="A374" sqref="A374"/>
    </sheetView>
  </sheetViews>
  <sheetFormatPr defaultRowHeight="12.75" x14ac:dyDescent="0.2"/>
  <cols>
    <col min="1" max="1" width="16.28515625" style="116" bestFit="1" customWidth="1"/>
    <col min="2" max="2" width="11.42578125" style="116" bestFit="1" customWidth="1"/>
    <col min="3" max="3" width="38.5703125" style="116" bestFit="1" customWidth="1"/>
    <col min="4" max="4" width="31.42578125" style="116" customWidth="1"/>
    <col min="5" max="5" width="16.42578125" style="116" bestFit="1" customWidth="1"/>
    <col min="6" max="6" width="22.5703125" style="116" customWidth="1"/>
    <col min="7" max="7" width="13.140625" style="116" bestFit="1" customWidth="1"/>
    <col min="8" max="9" width="31.42578125" style="116" bestFit="1" customWidth="1"/>
    <col min="10" max="10" width="39.85546875" style="116" customWidth="1"/>
    <col min="11" max="11" width="10.42578125" style="116" bestFit="1" customWidth="1"/>
    <col min="12" max="12" width="161" style="116" bestFit="1" customWidth="1"/>
    <col min="13" max="16384" width="9.140625" style="116"/>
  </cols>
  <sheetData>
    <row r="1" spans="1:13" ht="38.25" x14ac:dyDescent="0.2">
      <c r="A1" s="115" t="s">
        <v>337</v>
      </c>
      <c r="B1" s="115" t="s">
        <v>403</v>
      </c>
      <c r="C1" s="115" t="s">
        <v>524</v>
      </c>
      <c r="D1" s="115" t="s">
        <v>1708</v>
      </c>
      <c r="E1" s="115" t="s">
        <v>593</v>
      </c>
      <c r="F1" s="115" t="s">
        <v>594</v>
      </c>
      <c r="G1" s="115" t="s">
        <v>595</v>
      </c>
      <c r="H1" s="115" t="s">
        <v>4</v>
      </c>
      <c r="I1" s="115" t="s">
        <v>5</v>
      </c>
      <c r="J1" s="115" t="s">
        <v>523</v>
      </c>
      <c r="K1" s="115" t="s">
        <v>525</v>
      </c>
      <c r="L1" s="115" t="s">
        <v>587</v>
      </c>
      <c r="M1" s="115" t="s">
        <v>598</v>
      </c>
    </row>
    <row r="2" spans="1:13" x14ac:dyDescent="0.2">
      <c r="A2" s="117" t="s">
        <v>1559</v>
      </c>
      <c r="B2" s="118" t="s">
        <v>1598</v>
      </c>
      <c r="C2" s="117" t="s">
        <v>1636</v>
      </c>
      <c r="D2" s="119" t="s">
        <v>1823</v>
      </c>
      <c r="E2" s="117"/>
      <c r="F2" s="120">
        <v>5000</v>
      </c>
      <c r="G2" s="117"/>
      <c r="H2" s="117" t="s">
        <v>1636</v>
      </c>
      <c r="I2" s="117" t="s">
        <v>1636</v>
      </c>
      <c r="J2" s="117" t="s">
        <v>769</v>
      </c>
      <c r="K2" s="121">
        <v>42740</v>
      </c>
      <c r="L2" s="117" t="s">
        <v>1656</v>
      </c>
      <c r="M2" s="117"/>
    </row>
    <row r="3" spans="1:13" x14ac:dyDescent="0.2">
      <c r="A3" s="122" t="s">
        <v>1560</v>
      </c>
      <c r="B3" s="118" t="s">
        <v>1599</v>
      </c>
      <c r="C3" s="123" t="s">
        <v>1637</v>
      </c>
      <c r="D3" s="124" t="s">
        <v>1709</v>
      </c>
      <c r="E3" s="125"/>
      <c r="F3" s="126">
        <v>20000</v>
      </c>
      <c r="G3" s="125"/>
      <c r="H3" s="123" t="s">
        <v>1637</v>
      </c>
      <c r="I3" s="123" t="s">
        <v>1637</v>
      </c>
      <c r="J3" s="122" t="s">
        <v>769</v>
      </c>
      <c r="K3" s="127">
        <v>42740</v>
      </c>
      <c r="L3" s="122" t="s">
        <v>1657</v>
      </c>
      <c r="M3" s="125"/>
    </row>
    <row r="4" spans="1:13" x14ac:dyDescent="0.2">
      <c r="A4" s="117" t="s">
        <v>1561</v>
      </c>
      <c r="B4" s="118" t="s">
        <v>1600</v>
      </c>
      <c r="C4" s="117" t="s">
        <v>1638</v>
      </c>
      <c r="D4" s="119" t="s">
        <v>1850</v>
      </c>
      <c r="E4" s="117"/>
      <c r="F4" s="120">
        <v>319.83999999999997</v>
      </c>
      <c r="G4" s="117"/>
      <c r="H4" s="117" t="s">
        <v>1638</v>
      </c>
      <c r="I4" s="117" t="s">
        <v>1638</v>
      </c>
      <c r="J4" s="117" t="s">
        <v>769</v>
      </c>
      <c r="K4" s="121">
        <v>42744</v>
      </c>
      <c r="L4" s="117" t="s">
        <v>1658</v>
      </c>
      <c r="M4" s="117"/>
    </row>
    <row r="5" spans="1:13" x14ac:dyDescent="0.2">
      <c r="A5" s="122" t="s">
        <v>1562</v>
      </c>
      <c r="B5" s="118" t="s">
        <v>1601</v>
      </c>
      <c r="C5" s="122" t="s">
        <v>466</v>
      </c>
      <c r="D5" s="128" t="s">
        <v>1849</v>
      </c>
      <c r="E5" s="125"/>
      <c r="F5" s="126">
        <v>1300</v>
      </c>
      <c r="G5" s="125"/>
      <c r="H5" s="122" t="s">
        <v>466</v>
      </c>
      <c r="I5" s="122" t="s">
        <v>466</v>
      </c>
      <c r="J5" s="122" t="s">
        <v>769</v>
      </c>
      <c r="K5" s="127">
        <v>42744</v>
      </c>
      <c r="L5" s="122" t="s">
        <v>1659</v>
      </c>
      <c r="M5" s="125"/>
    </row>
    <row r="6" spans="1:13" x14ac:dyDescent="0.2">
      <c r="A6" s="117" t="s">
        <v>1563</v>
      </c>
      <c r="B6" s="118" t="s">
        <v>1602</v>
      </c>
      <c r="C6" s="117" t="s">
        <v>1639</v>
      </c>
      <c r="D6" s="119" t="s">
        <v>1848</v>
      </c>
      <c r="E6" s="117"/>
      <c r="F6" s="120">
        <v>20000</v>
      </c>
      <c r="G6" s="117"/>
      <c r="H6" s="117" t="s">
        <v>1639</v>
      </c>
      <c r="I6" s="117" t="s">
        <v>1639</v>
      </c>
      <c r="J6" s="117" t="s">
        <v>769</v>
      </c>
      <c r="K6" s="121">
        <v>42744</v>
      </c>
      <c r="L6" s="117" t="s">
        <v>1660</v>
      </c>
      <c r="M6" s="117"/>
    </row>
    <row r="7" spans="1:13" x14ac:dyDescent="0.2">
      <c r="A7" s="122" t="s">
        <v>1564</v>
      </c>
      <c r="B7" s="118" t="s">
        <v>1603</v>
      </c>
      <c r="C7" s="122" t="s">
        <v>503</v>
      </c>
      <c r="D7" s="128" t="s">
        <v>1847</v>
      </c>
      <c r="E7" s="125"/>
      <c r="F7" s="126">
        <v>20000</v>
      </c>
      <c r="G7" s="125"/>
      <c r="H7" s="122" t="s">
        <v>503</v>
      </c>
      <c r="I7" s="122" t="s">
        <v>503</v>
      </c>
      <c r="J7" s="122" t="s">
        <v>769</v>
      </c>
      <c r="K7" s="127">
        <v>42744</v>
      </c>
      <c r="L7" s="122" t="s">
        <v>1661</v>
      </c>
      <c r="M7" s="125"/>
    </row>
    <row r="8" spans="1:13" x14ac:dyDescent="0.2">
      <c r="A8" s="117" t="s">
        <v>1565</v>
      </c>
      <c r="B8" s="118" t="s">
        <v>1604</v>
      </c>
      <c r="C8" s="117" t="s">
        <v>1640</v>
      </c>
      <c r="D8" s="119" t="s">
        <v>1846</v>
      </c>
      <c r="E8" s="117"/>
      <c r="F8" s="120">
        <v>20000</v>
      </c>
      <c r="G8" s="117"/>
      <c r="H8" s="117" t="s">
        <v>1640</v>
      </c>
      <c r="I8" s="117" t="s">
        <v>1640</v>
      </c>
      <c r="J8" s="117" t="s">
        <v>769</v>
      </c>
      <c r="K8" s="121">
        <v>42744</v>
      </c>
      <c r="L8" s="117" t="s">
        <v>1660</v>
      </c>
      <c r="M8" s="117"/>
    </row>
    <row r="9" spans="1:13" x14ac:dyDescent="0.2">
      <c r="A9" s="122" t="s">
        <v>1566</v>
      </c>
      <c r="B9" s="118" t="s">
        <v>1605</v>
      </c>
      <c r="C9" s="122" t="s">
        <v>501</v>
      </c>
      <c r="D9" s="128" t="s">
        <v>1845</v>
      </c>
      <c r="E9" s="125"/>
      <c r="F9" s="126">
        <v>15000</v>
      </c>
      <c r="G9" s="125"/>
      <c r="H9" s="122" t="s">
        <v>501</v>
      </c>
      <c r="I9" s="122" t="s">
        <v>501</v>
      </c>
      <c r="J9" s="122" t="s">
        <v>769</v>
      </c>
      <c r="K9" s="127">
        <v>42744</v>
      </c>
      <c r="L9" s="122" t="s">
        <v>1662</v>
      </c>
      <c r="M9" s="125"/>
    </row>
    <row r="10" spans="1:13" x14ac:dyDescent="0.2">
      <c r="A10" s="117" t="s">
        <v>1567</v>
      </c>
      <c r="B10" s="118" t="s">
        <v>1606</v>
      </c>
      <c r="C10" s="117" t="s">
        <v>1641</v>
      </c>
      <c r="D10" s="119" t="s">
        <v>1835</v>
      </c>
      <c r="E10" s="117"/>
      <c r="F10" s="120">
        <v>20000</v>
      </c>
      <c r="G10" s="117"/>
      <c r="H10" s="117" t="s">
        <v>1641</v>
      </c>
      <c r="I10" s="117" t="s">
        <v>1641</v>
      </c>
      <c r="J10" s="117" t="s">
        <v>769</v>
      </c>
      <c r="K10" s="121">
        <v>42744</v>
      </c>
      <c r="L10" s="117" t="s">
        <v>1663</v>
      </c>
      <c r="M10" s="117"/>
    </row>
    <row r="11" spans="1:13" x14ac:dyDescent="0.2">
      <c r="A11" s="122" t="s">
        <v>1568</v>
      </c>
      <c r="B11" s="118" t="s">
        <v>1607</v>
      </c>
      <c r="C11" s="122" t="s">
        <v>217</v>
      </c>
      <c r="D11" s="128" t="s">
        <v>1844</v>
      </c>
      <c r="E11" s="125"/>
      <c r="F11" s="126">
        <v>20000</v>
      </c>
      <c r="G11" s="125"/>
      <c r="H11" s="122" t="s">
        <v>217</v>
      </c>
      <c r="I11" s="122" t="s">
        <v>217</v>
      </c>
      <c r="J11" s="122" t="s">
        <v>769</v>
      </c>
      <c r="K11" s="127">
        <v>42744</v>
      </c>
      <c r="L11" s="122" t="s">
        <v>1664</v>
      </c>
      <c r="M11" s="125"/>
    </row>
    <row r="12" spans="1:13" x14ac:dyDescent="0.2">
      <c r="A12" s="117" t="s">
        <v>1569</v>
      </c>
      <c r="B12" s="118" t="s">
        <v>1608</v>
      </c>
      <c r="C12" s="117" t="s">
        <v>613</v>
      </c>
      <c r="D12" s="119" t="s">
        <v>1843</v>
      </c>
      <c r="E12" s="117"/>
      <c r="F12" s="120">
        <v>10000</v>
      </c>
      <c r="G12" s="117"/>
      <c r="H12" s="117" t="s">
        <v>613</v>
      </c>
      <c r="I12" s="117" t="s">
        <v>613</v>
      </c>
      <c r="J12" s="117" t="s">
        <v>769</v>
      </c>
      <c r="K12" s="121">
        <v>42744</v>
      </c>
      <c r="L12" s="117" t="s">
        <v>1665</v>
      </c>
      <c r="M12" s="117"/>
    </row>
    <row r="13" spans="1:13" x14ac:dyDescent="0.2">
      <c r="A13" s="122" t="s">
        <v>1570</v>
      </c>
      <c r="B13" s="118" t="s">
        <v>1609</v>
      </c>
      <c r="C13" s="122" t="s">
        <v>169</v>
      </c>
      <c r="D13" s="128" t="s">
        <v>1842</v>
      </c>
      <c r="E13" s="125"/>
      <c r="F13" s="126">
        <v>39000</v>
      </c>
      <c r="G13" s="125"/>
      <c r="H13" s="122" t="s">
        <v>169</v>
      </c>
      <c r="I13" s="122" t="s">
        <v>169</v>
      </c>
      <c r="J13" s="122" t="s">
        <v>769</v>
      </c>
      <c r="K13" s="127">
        <v>42744</v>
      </c>
      <c r="L13" s="122" t="s">
        <v>1666</v>
      </c>
      <c r="M13" s="125"/>
    </row>
    <row r="14" spans="1:13" x14ac:dyDescent="0.2">
      <c r="A14" s="117" t="s">
        <v>1571</v>
      </c>
      <c r="B14" s="118" t="s">
        <v>1610</v>
      </c>
      <c r="C14" s="117" t="s">
        <v>191</v>
      </c>
      <c r="D14" s="119" t="s">
        <v>1841</v>
      </c>
      <c r="E14" s="117"/>
      <c r="F14" s="120">
        <v>10000</v>
      </c>
      <c r="G14" s="117"/>
      <c r="H14" s="117" t="s">
        <v>191</v>
      </c>
      <c r="I14" s="117" t="s">
        <v>191</v>
      </c>
      <c r="J14" s="117" t="s">
        <v>769</v>
      </c>
      <c r="K14" s="121">
        <v>42744</v>
      </c>
      <c r="L14" s="117" t="s">
        <v>1667</v>
      </c>
      <c r="M14" s="117"/>
    </row>
    <row r="15" spans="1:13" x14ac:dyDescent="0.2">
      <c r="A15" s="122" t="s">
        <v>1572</v>
      </c>
      <c r="B15" s="118" t="s">
        <v>1611</v>
      </c>
      <c r="C15" s="122" t="s">
        <v>1642</v>
      </c>
      <c r="D15" s="128" t="s">
        <v>1840</v>
      </c>
      <c r="E15" s="125"/>
      <c r="F15" s="126">
        <v>10000</v>
      </c>
      <c r="G15" s="125"/>
      <c r="H15" s="122" t="s">
        <v>1642</v>
      </c>
      <c r="I15" s="122" t="s">
        <v>1642</v>
      </c>
      <c r="J15" s="122" t="s">
        <v>769</v>
      </c>
      <c r="K15" s="127">
        <v>42744</v>
      </c>
      <c r="L15" s="122" t="s">
        <v>1668</v>
      </c>
      <c r="M15" s="125"/>
    </row>
    <row r="16" spans="1:13" x14ac:dyDescent="0.2">
      <c r="A16" s="117" t="s">
        <v>1573</v>
      </c>
      <c r="B16" s="118" t="s">
        <v>1612</v>
      </c>
      <c r="C16" s="117" t="s">
        <v>1643</v>
      </c>
      <c r="D16" s="119" t="s">
        <v>1839</v>
      </c>
      <c r="E16" s="117"/>
      <c r="F16" s="120">
        <v>12000</v>
      </c>
      <c r="G16" s="117"/>
      <c r="H16" s="117" t="s">
        <v>1643</v>
      </c>
      <c r="I16" s="117" t="s">
        <v>1643</v>
      </c>
      <c r="J16" s="117" t="s">
        <v>769</v>
      </c>
      <c r="K16" s="121">
        <v>42744</v>
      </c>
      <c r="L16" s="117" t="s">
        <v>1669</v>
      </c>
      <c r="M16" s="117"/>
    </row>
    <row r="17" spans="1:13" x14ac:dyDescent="0.2">
      <c r="A17" s="122" t="s">
        <v>1574</v>
      </c>
      <c r="B17" s="118" t="s">
        <v>1613</v>
      </c>
      <c r="C17" s="122" t="s">
        <v>474</v>
      </c>
      <c r="D17" s="128" t="s">
        <v>1838</v>
      </c>
      <c r="E17" s="125"/>
      <c r="F17" s="126">
        <v>5000</v>
      </c>
      <c r="G17" s="125"/>
      <c r="H17" s="122" t="s">
        <v>1644</v>
      </c>
      <c r="I17" s="122" t="s">
        <v>1644</v>
      </c>
      <c r="J17" s="122" t="s">
        <v>769</v>
      </c>
      <c r="K17" s="127">
        <v>42744</v>
      </c>
      <c r="L17" s="122" t="s">
        <v>1670</v>
      </c>
      <c r="M17" s="125"/>
    </row>
    <row r="18" spans="1:13" ht="15" x14ac:dyDescent="0.25">
      <c r="A18" s="117" t="s">
        <v>1575</v>
      </c>
      <c r="B18" s="118" t="s">
        <v>1614</v>
      </c>
      <c r="C18" s="117" t="s">
        <v>1645</v>
      </c>
      <c r="D18" s="119" t="s">
        <v>1837</v>
      </c>
      <c r="E18" s="117"/>
      <c r="F18" s="120">
        <v>5000</v>
      </c>
      <c r="G18" s="117"/>
      <c r="H18" s="117" t="s">
        <v>1645</v>
      </c>
      <c r="I18" s="117" t="s">
        <v>1645</v>
      </c>
      <c r="J18" s="117" t="s">
        <v>769</v>
      </c>
      <c r="K18" s="121">
        <v>42744</v>
      </c>
      <c r="L18" s="117" t="s">
        <v>1671</v>
      </c>
      <c r="M18" s="129"/>
    </row>
    <row r="19" spans="1:13" x14ac:dyDescent="0.2">
      <c r="A19" s="122" t="s">
        <v>1576</v>
      </c>
      <c r="B19" s="118" t="s">
        <v>1615</v>
      </c>
      <c r="C19" s="122" t="s">
        <v>177</v>
      </c>
      <c r="D19" s="128" t="s">
        <v>1836</v>
      </c>
      <c r="E19" s="125"/>
      <c r="F19" s="126">
        <v>1770</v>
      </c>
      <c r="G19" s="125"/>
      <c r="H19" s="122" t="s">
        <v>177</v>
      </c>
      <c r="I19" s="122" t="s">
        <v>177</v>
      </c>
      <c r="J19" s="122" t="s">
        <v>769</v>
      </c>
      <c r="K19" s="127">
        <v>42746</v>
      </c>
      <c r="L19" s="122" t="s">
        <v>1672</v>
      </c>
      <c r="M19" s="125"/>
    </row>
    <row r="20" spans="1:13" x14ac:dyDescent="0.2">
      <c r="A20" s="117" t="s">
        <v>1577</v>
      </c>
      <c r="B20" s="118" t="s">
        <v>1616</v>
      </c>
      <c r="C20" s="117" t="s">
        <v>590</v>
      </c>
      <c r="D20" s="119" t="s">
        <v>1835</v>
      </c>
      <c r="E20" s="117"/>
      <c r="F20" s="120">
        <v>1400</v>
      </c>
      <c r="G20" s="117"/>
      <c r="H20" s="117" t="s">
        <v>590</v>
      </c>
      <c r="I20" s="117" t="s">
        <v>590</v>
      </c>
      <c r="J20" s="117" t="s">
        <v>769</v>
      </c>
      <c r="K20" s="121">
        <v>42747</v>
      </c>
      <c r="L20" s="117" t="s">
        <v>1673</v>
      </c>
      <c r="M20" s="117"/>
    </row>
    <row r="21" spans="1:13" x14ac:dyDescent="0.2">
      <c r="A21" s="122" t="s">
        <v>1578</v>
      </c>
      <c r="B21" s="118" t="s">
        <v>1617</v>
      </c>
      <c r="C21" s="122" t="s">
        <v>1646</v>
      </c>
      <c r="D21" s="128" t="s">
        <v>1834</v>
      </c>
      <c r="E21" s="125"/>
      <c r="F21" s="126">
        <v>20000</v>
      </c>
      <c r="G21" s="125"/>
      <c r="H21" s="122" t="s">
        <v>1646</v>
      </c>
      <c r="I21" s="122" t="s">
        <v>1646</v>
      </c>
      <c r="J21" s="122" t="s">
        <v>769</v>
      </c>
      <c r="K21" s="127">
        <v>42747</v>
      </c>
      <c r="L21" s="122" t="s">
        <v>1674</v>
      </c>
      <c r="M21" s="125"/>
    </row>
    <row r="22" spans="1:13" x14ac:dyDescent="0.2">
      <c r="A22" s="117" t="s">
        <v>1579</v>
      </c>
      <c r="B22" s="118" t="s">
        <v>1618</v>
      </c>
      <c r="C22" s="117" t="s">
        <v>1647</v>
      </c>
      <c r="D22" s="119" t="s">
        <v>1833</v>
      </c>
      <c r="E22" s="117"/>
      <c r="F22" s="120">
        <v>10000</v>
      </c>
      <c r="G22" s="117"/>
      <c r="H22" s="117" t="s">
        <v>1647</v>
      </c>
      <c r="I22" s="117" t="s">
        <v>1647</v>
      </c>
      <c r="J22" s="117" t="s">
        <v>769</v>
      </c>
      <c r="K22" s="121">
        <v>42747</v>
      </c>
      <c r="L22" s="117" t="s">
        <v>1675</v>
      </c>
      <c r="M22" s="117"/>
    </row>
    <row r="23" spans="1:13" x14ac:dyDescent="0.2">
      <c r="A23" s="122" t="s">
        <v>1580</v>
      </c>
      <c r="B23" s="118" t="s">
        <v>1619</v>
      </c>
      <c r="C23" s="122" t="s">
        <v>184</v>
      </c>
      <c r="D23" s="128" t="s">
        <v>1832</v>
      </c>
      <c r="E23" s="125"/>
      <c r="F23" s="126">
        <v>5000</v>
      </c>
      <c r="G23" s="125"/>
      <c r="H23" s="122" t="s">
        <v>184</v>
      </c>
      <c r="I23" s="122" t="s">
        <v>184</v>
      </c>
      <c r="J23" s="122" t="s">
        <v>769</v>
      </c>
      <c r="K23" s="127">
        <v>42747</v>
      </c>
      <c r="L23" s="122" t="s">
        <v>1676</v>
      </c>
      <c r="M23" s="125"/>
    </row>
    <row r="24" spans="1:13" x14ac:dyDescent="0.2">
      <c r="A24" s="117" t="s">
        <v>1581</v>
      </c>
      <c r="B24" s="118" t="s">
        <v>1620</v>
      </c>
      <c r="C24" s="117" t="s">
        <v>764</v>
      </c>
      <c r="D24" s="119" t="s">
        <v>1831</v>
      </c>
      <c r="E24" s="117"/>
      <c r="F24" s="120">
        <v>10000</v>
      </c>
      <c r="G24" s="117"/>
      <c r="H24" s="117" t="s">
        <v>764</v>
      </c>
      <c r="I24" s="117" t="s">
        <v>764</v>
      </c>
      <c r="J24" s="117" t="s">
        <v>769</v>
      </c>
      <c r="K24" s="121">
        <v>42747</v>
      </c>
      <c r="L24" s="117" t="s">
        <v>1677</v>
      </c>
      <c r="M24" s="117"/>
    </row>
    <row r="25" spans="1:13" x14ac:dyDescent="0.2">
      <c r="A25" s="122" t="s">
        <v>1582</v>
      </c>
      <c r="B25" s="118" t="s">
        <v>1621</v>
      </c>
      <c r="C25" s="122" t="s">
        <v>1648</v>
      </c>
      <c r="D25" s="128" t="s">
        <v>1830</v>
      </c>
      <c r="E25" s="125"/>
      <c r="F25" s="126">
        <v>450</v>
      </c>
      <c r="G25" s="125"/>
      <c r="H25" s="122" t="s">
        <v>1648</v>
      </c>
      <c r="I25" s="122" t="s">
        <v>1648</v>
      </c>
      <c r="J25" s="122" t="s">
        <v>769</v>
      </c>
      <c r="K25" s="127">
        <v>42747</v>
      </c>
      <c r="L25" s="122" t="s">
        <v>1678</v>
      </c>
      <c r="M25" s="125"/>
    </row>
    <row r="26" spans="1:13" x14ac:dyDescent="0.2">
      <c r="A26" s="117" t="s">
        <v>1583</v>
      </c>
      <c r="B26" s="118">
        <v>6947294060</v>
      </c>
      <c r="C26" s="117" t="s">
        <v>189</v>
      </c>
      <c r="D26" s="119" t="s">
        <v>1829</v>
      </c>
      <c r="E26" s="117"/>
      <c r="F26" s="120">
        <v>50000</v>
      </c>
      <c r="G26" s="117"/>
      <c r="H26" s="117" t="s">
        <v>189</v>
      </c>
      <c r="I26" s="117" t="s">
        <v>189</v>
      </c>
      <c r="J26" s="130" t="s">
        <v>614</v>
      </c>
      <c r="K26" s="121">
        <v>42751</v>
      </c>
      <c r="L26" s="117" t="s">
        <v>1704</v>
      </c>
      <c r="M26" s="117"/>
    </row>
    <row r="27" spans="1:13" x14ac:dyDescent="0.2">
      <c r="A27" s="122" t="s">
        <v>1584</v>
      </c>
      <c r="B27" s="118" t="s">
        <v>1622</v>
      </c>
      <c r="C27" s="122" t="s">
        <v>611</v>
      </c>
      <c r="D27" s="128" t="s">
        <v>1828</v>
      </c>
      <c r="E27" s="125"/>
      <c r="F27" s="126">
        <v>60000</v>
      </c>
      <c r="G27" s="125"/>
      <c r="H27" s="122" t="s">
        <v>611</v>
      </c>
      <c r="I27" s="122" t="s">
        <v>611</v>
      </c>
      <c r="J27" s="131" t="s">
        <v>614</v>
      </c>
      <c r="K27" s="127">
        <v>42751</v>
      </c>
      <c r="L27" s="122" t="s">
        <v>1705</v>
      </c>
      <c r="M27" s="125"/>
    </row>
    <row r="28" spans="1:13" x14ac:dyDescent="0.2">
      <c r="A28" s="117" t="s">
        <v>1585</v>
      </c>
      <c r="B28" s="118" t="s">
        <v>1623</v>
      </c>
      <c r="C28" s="117" t="s">
        <v>609</v>
      </c>
      <c r="D28" s="119" t="s">
        <v>1827</v>
      </c>
      <c r="E28" s="117"/>
      <c r="F28" s="120">
        <v>120000</v>
      </c>
      <c r="G28" s="117"/>
      <c r="H28" s="117" t="s">
        <v>609</v>
      </c>
      <c r="I28" s="117" t="s">
        <v>609</v>
      </c>
      <c r="J28" s="130" t="s">
        <v>614</v>
      </c>
      <c r="K28" s="121">
        <v>42752</v>
      </c>
      <c r="L28" s="117" t="s">
        <v>1679</v>
      </c>
      <c r="M28" s="117"/>
    </row>
    <row r="29" spans="1:13" x14ac:dyDescent="0.2">
      <c r="A29" s="122" t="s">
        <v>1586</v>
      </c>
      <c r="B29" s="118" t="s">
        <v>1624</v>
      </c>
      <c r="C29" s="122" t="s">
        <v>1649</v>
      </c>
      <c r="D29" s="128" t="s">
        <v>1826</v>
      </c>
      <c r="E29" s="125"/>
      <c r="F29" s="126">
        <v>5249.5</v>
      </c>
      <c r="G29" s="125"/>
      <c r="H29" s="122" t="s">
        <v>1649</v>
      </c>
      <c r="I29" s="122" t="s">
        <v>1649</v>
      </c>
      <c r="J29" s="122" t="s">
        <v>769</v>
      </c>
      <c r="K29" s="127">
        <v>42753</v>
      </c>
      <c r="L29" s="122" t="s">
        <v>1680</v>
      </c>
      <c r="M29" s="125"/>
    </row>
    <row r="30" spans="1:13" x14ac:dyDescent="0.2">
      <c r="A30" s="117" t="s">
        <v>1587</v>
      </c>
      <c r="B30" s="118" t="s">
        <v>1625</v>
      </c>
      <c r="C30" s="117" t="s">
        <v>1650</v>
      </c>
      <c r="D30" s="119" t="s">
        <v>1825</v>
      </c>
      <c r="E30" s="117"/>
      <c r="F30" s="120">
        <v>3000</v>
      </c>
      <c r="G30" s="117"/>
      <c r="H30" s="117" t="s">
        <v>1650</v>
      </c>
      <c r="I30" s="117" t="s">
        <v>1650</v>
      </c>
      <c r="J30" s="117" t="s">
        <v>769</v>
      </c>
      <c r="K30" s="121">
        <v>42753</v>
      </c>
      <c r="L30" s="117" t="s">
        <v>1706</v>
      </c>
      <c r="M30" s="117"/>
    </row>
    <row r="31" spans="1:13" x14ac:dyDescent="0.2">
      <c r="A31" s="122" t="s">
        <v>1588</v>
      </c>
      <c r="B31" s="118" t="s">
        <v>1626</v>
      </c>
      <c r="C31" s="122" t="s">
        <v>1651</v>
      </c>
      <c r="D31" s="128" t="s">
        <v>1824</v>
      </c>
      <c r="E31" s="125"/>
      <c r="F31" s="126">
        <v>3500</v>
      </c>
      <c r="G31" s="125"/>
      <c r="H31" s="122" t="s">
        <v>1651</v>
      </c>
      <c r="I31" s="122" t="s">
        <v>1651</v>
      </c>
      <c r="J31" s="122" t="s">
        <v>769</v>
      </c>
      <c r="K31" s="127">
        <v>42754</v>
      </c>
      <c r="L31" s="122" t="s">
        <v>1681</v>
      </c>
      <c r="M31" s="125"/>
    </row>
    <row r="32" spans="1:13" x14ac:dyDescent="0.2">
      <c r="A32" s="117" t="s">
        <v>1589</v>
      </c>
      <c r="B32" s="118" t="s">
        <v>1627</v>
      </c>
      <c r="C32" s="117" t="s">
        <v>1652</v>
      </c>
      <c r="D32" s="132">
        <v>11069170154</v>
      </c>
      <c r="E32" s="117"/>
      <c r="F32" s="120">
        <v>837</v>
      </c>
      <c r="G32" s="117"/>
      <c r="H32" s="117" t="s">
        <v>1652</v>
      </c>
      <c r="I32" s="117" t="s">
        <v>1652</v>
      </c>
      <c r="J32" s="117" t="s">
        <v>769</v>
      </c>
      <c r="K32" s="121">
        <v>42754</v>
      </c>
      <c r="L32" s="117" t="s">
        <v>1690</v>
      </c>
      <c r="M32" s="117"/>
    </row>
    <row r="33" spans="1:13" x14ac:dyDescent="0.2">
      <c r="A33" s="122" t="s">
        <v>1590</v>
      </c>
      <c r="B33" s="118" t="s">
        <v>1628</v>
      </c>
      <c r="C33" s="122" t="s">
        <v>1636</v>
      </c>
      <c r="D33" s="128" t="s">
        <v>1823</v>
      </c>
      <c r="E33" s="125"/>
      <c r="F33" s="126">
        <v>4675</v>
      </c>
      <c r="G33" s="125"/>
      <c r="H33" s="122" t="s">
        <v>1636</v>
      </c>
      <c r="I33" s="122" t="s">
        <v>1636</v>
      </c>
      <c r="J33" s="122" t="s">
        <v>769</v>
      </c>
      <c r="K33" s="127">
        <v>42754</v>
      </c>
      <c r="L33" s="122" t="s">
        <v>1682</v>
      </c>
      <c r="M33" s="125"/>
    </row>
    <row r="34" spans="1:13" x14ac:dyDescent="0.2">
      <c r="A34" s="117" t="s">
        <v>1591</v>
      </c>
      <c r="B34" s="118" t="s">
        <v>1629</v>
      </c>
      <c r="C34" s="117" t="s">
        <v>749</v>
      </c>
      <c r="D34" s="119" t="s">
        <v>1822</v>
      </c>
      <c r="E34" s="117"/>
      <c r="F34" s="120">
        <v>3180.4</v>
      </c>
      <c r="G34" s="133"/>
      <c r="H34" s="117" t="s">
        <v>749</v>
      </c>
      <c r="I34" s="117" t="s">
        <v>749</v>
      </c>
      <c r="J34" s="117" t="s">
        <v>769</v>
      </c>
      <c r="K34" s="121">
        <v>42754</v>
      </c>
      <c r="L34" s="117" t="s">
        <v>1683</v>
      </c>
      <c r="M34" s="117"/>
    </row>
    <row r="35" spans="1:13" x14ac:dyDescent="0.2">
      <c r="A35" s="122" t="s">
        <v>1592</v>
      </c>
      <c r="B35" s="118" t="s">
        <v>1630</v>
      </c>
      <c r="C35" s="122" t="s">
        <v>1653</v>
      </c>
      <c r="D35" s="128" t="s">
        <v>1821</v>
      </c>
      <c r="E35" s="125"/>
      <c r="F35" s="126">
        <v>2000</v>
      </c>
      <c r="G35" s="125"/>
      <c r="H35" s="122" t="s">
        <v>1653</v>
      </c>
      <c r="I35" s="122" t="s">
        <v>1653</v>
      </c>
      <c r="J35" s="122" t="s">
        <v>769</v>
      </c>
      <c r="K35" s="127">
        <v>42758</v>
      </c>
      <c r="L35" s="122" t="s">
        <v>1684</v>
      </c>
      <c r="M35" s="125"/>
    </row>
    <row r="36" spans="1:13" x14ac:dyDescent="0.2">
      <c r="A36" s="117" t="s">
        <v>1593</v>
      </c>
      <c r="B36" s="118" t="s">
        <v>1631</v>
      </c>
      <c r="C36" s="117" t="s">
        <v>513</v>
      </c>
      <c r="D36" s="119" t="s">
        <v>1820</v>
      </c>
      <c r="E36" s="117"/>
      <c r="F36" s="120">
        <v>5232</v>
      </c>
      <c r="G36" s="117"/>
      <c r="H36" s="117" t="s">
        <v>513</v>
      </c>
      <c r="I36" s="117" t="s">
        <v>513</v>
      </c>
      <c r="J36" s="117" t="s">
        <v>769</v>
      </c>
      <c r="K36" s="121">
        <v>42759</v>
      </c>
      <c r="L36" s="117" t="s">
        <v>1685</v>
      </c>
      <c r="M36" s="117"/>
    </row>
    <row r="37" spans="1:13" x14ac:dyDescent="0.2">
      <c r="A37" s="122" t="s">
        <v>1594</v>
      </c>
      <c r="B37" s="118" t="s">
        <v>1632</v>
      </c>
      <c r="C37" s="122" t="s">
        <v>1707</v>
      </c>
      <c r="D37" s="128" t="s">
        <v>1819</v>
      </c>
      <c r="E37" s="125"/>
      <c r="F37" s="126">
        <v>10000</v>
      </c>
      <c r="G37" s="125"/>
      <c r="H37" s="122" t="s">
        <v>1707</v>
      </c>
      <c r="I37" s="122" t="s">
        <v>1707</v>
      </c>
      <c r="J37" s="122" t="s">
        <v>769</v>
      </c>
      <c r="K37" s="127">
        <v>42761</v>
      </c>
      <c r="L37" s="122" t="s">
        <v>1686</v>
      </c>
      <c r="M37" s="125"/>
    </row>
    <row r="38" spans="1:13" x14ac:dyDescent="0.2">
      <c r="A38" s="117" t="s">
        <v>1595</v>
      </c>
      <c r="B38" s="118" t="s">
        <v>1633</v>
      </c>
      <c r="C38" s="117" t="s">
        <v>274</v>
      </c>
      <c r="D38" s="119" t="s">
        <v>1818</v>
      </c>
      <c r="E38" s="117"/>
      <c r="F38" s="120">
        <v>6216.8</v>
      </c>
      <c r="G38" s="117"/>
      <c r="H38" s="117" t="s">
        <v>274</v>
      </c>
      <c r="I38" s="117" t="s">
        <v>274</v>
      </c>
      <c r="J38" s="117" t="s">
        <v>769</v>
      </c>
      <c r="K38" s="121">
        <v>42762</v>
      </c>
      <c r="L38" s="117" t="s">
        <v>1687</v>
      </c>
      <c r="M38" s="117"/>
    </row>
    <row r="39" spans="1:13" x14ac:dyDescent="0.2">
      <c r="A39" s="122" t="s">
        <v>1596</v>
      </c>
      <c r="B39" s="118" t="s">
        <v>1634</v>
      </c>
      <c r="C39" s="122" t="s">
        <v>1654</v>
      </c>
      <c r="D39" s="128" t="s">
        <v>1817</v>
      </c>
      <c r="E39" s="125"/>
      <c r="F39" s="126">
        <v>12000</v>
      </c>
      <c r="G39" s="125"/>
      <c r="H39" s="122" t="s">
        <v>1654</v>
      </c>
      <c r="I39" s="122" t="s">
        <v>1654</v>
      </c>
      <c r="J39" s="122" t="s">
        <v>769</v>
      </c>
      <c r="K39" s="127">
        <v>42762</v>
      </c>
      <c r="L39" s="122" t="s">
        <v>1688</v>
      </c>
      <c r="M39" s="125"/>
    </row>
    <row r="40" spans="1:13" x14ac:dyDescent="0.2">
      <c r="A40" s="117" t="s">
        <v>1597</v>
      </c>
      <c r="B40" s="118" t="s">
        <v>1635</v>
      </c>
      <c r="C40" s="117" t="s">
        <v>1655</v>
      </c>
      <c r="D40" s="119" t="s">
        <v>1816</v>
      </c>
      <c r="E40" s="117"/>
      <c r="F40" s="120">
        <v>6970</v>
      </c>
      <c r="G40" s="117"/>
      <c r="H40" s="117" t="s">
        <v>1655</v>
      </c>
      <c r="I40" s="117" t="s">
        <v>1655</v>
      </c>
      <c r="J40" s="117" t="s">
        <v>769</v>
      </c>
      <c r="K40" s="121">
        <v>42766</v>
      </c>
      <c r="L40" s="117" t="s">
        <v>1689</v>
      </c>
      <c r="M40" s="117"/>
    </row>
    <row r="41" spans="1:13" x14ac:dyDescent="0.2">
      <c r="A41" s="117" t="s">
        <v>1710</v>
      </c>
      <c r="B41" s="118" t="s">
        <v>1732</v>
      </c>
      <c r="C41" s="117" t="s">
        <v>1754</v>
      </c>
      <c r="D41" s="119" t="s">
        <v>1815</v>
      </c>
      <c r="E41" s="117"/>
      <c r="F41" s="120">
        <v>5000</v>
      </c>
      <c r="G41" s="117"/>
      <c r="H41" s="117" t="s">
        <v>1754</v>
      </c>
      <c r="I41" s="117" t="s">
        <v>1754</v>
      </c>
      <c r="J41" s="117" t="s">
        <v>769</v>
      </c>
      <c r="K41" s="121">
        <v>42767</v>
      </c>
      <c r="L41" s="117" t="s">
        <v>1811</v>
      </c>
      <c r="M41" s="117"/>
    </row>
    <row r="42" spans="1:13" x14ac:dyDescent="0.2">
      <c r="A42" s="122" t="s">
        <v>1711</v>
      </c>
      <c r="B42" s="118" t="s">
        <v>1733</v>
      </c>
      <c r="C42" s="122" t="s">
        <v>82</v>
      </c>
      <c r="D42" s="134" t="s">
        <v>1814</v>
      </c>
      <c r="E42" s="135"/>
      <c r="F42" s="126">
        <v>369.6</v>
      </c>
      <c r="G42" s="135"/>
      <c r="H42" s="122" t="s">
        <v>82</v>
      </c>
      <c r="I42" s="122" t="s">
        <v>82</v>
      </c>
      <c r="J42" s="122" t="s">
        <v>769</v>
      </c>
      <c r="K42" s="127">
        <v>42768</v>
      </c>
      <c r="L42" s="122" t="s">
        <v>1789</v>
      </c>
      <c r="M42" s="135"/>
    </row>
    <row r="43" spans="1:13" x14ac:dyDescent="0.2">
      <c r="A43" s="117" t="s">
        <v>1712</v>
      </c>
      <c r="B43" s="118" t="s">
        <v>1734</v>
      </c>
      <c r="C43" s="117" t="s">
        <v>1755</v>
      </c>
      <c r="D43" s="119" t="s">
        <v>1813</v>
      </c>
      <c r="E43" s="117"/>
      <c r="F43" s="120">
        <v>10000</v>
      </c>
      <c r="G43" s="117"/>
      <c r="H43" s="117" t="s">
        <v>1755</v>
      </c>
      <c r="I43" s="117" t="s">
        <v>1755</v>
      </c>
      <c r="J43" s="117" t="s">
        <v>769</v>
      </c>
      <c r="K43" s="121">
        <v>42768</v>
      </c>
      <c r="L43" s="117" t="s">
        <v>1790</v>
      </c>
      <c r="M43" s="117"/>
    </row>
    <row r="44" spans="1:13" x14ac:dyDescent="0.2">
      <c r="A44" s="122" t="s">
        <v>1713</v>
      </c>
      <c r="B44" s="118" t="s">
        <v>1735</v>
      </c>
      <c r="C44" s="122" t="s">
        <v>1756</v>
      </c>
      <c r="D44" s="136" t="s">
        <v>1771</v>
      </c>
      <c r="E44" s="135"/>
      <c r="F44" s="126">
        <v>1960</v>
      </c>
      <c r="G44" s="135"/>
      <c r="H44" s="122" t="s">
        <v>1756</v>
      </c>
      <c r="I44" s="122" t="s">
        <v>1756</v>
      </c>
      <c r="J44" s="122" t="s">
        <v>1254</v>
      </c>
      <c r="K44" s="127">
        <v>42768</v>
      </c>
      <c r="L44" s="122" t="s">
        <v>1807</v>
      </c>
      <c r="M44" s="135"/>
    </row>
    <row r="45" spans="1:13" x14ac:dyDescent="0.2">
      <c r="A45" s="117" t="s">
        <v>1714</v>
      </c>
      <c r="B45" s="118" t="s">
        <v>1736</v>
      </c>
      <c r="C45" s="117" t="s">
        <v>510</v>
      </c>
      <c r="D45" s="132" t="s">
        <v>1772</v>
      </c>
      <c r="E45" s="117"/>
      <c r="F45" s="120">
        <v>9000</v>
      </c>
      <c r="G45" s="117"/>
      <c r="H45" s="117" t="s">
        <v>510</v>
      </c>
      <c r="I45" s="117" t="s">
        <v>510</v>
      </c>
      <c r="J45" s="117" t="s">
        <v>769</v>
      </c>
      <c r="K45" s="121">
        <v>42772</v>
      </c>
      <c r="L45" s="117" t="s">
        <v>1812</v>
      </c>
      <c r="M45" s="117"/>
    </row>
    <row r="46" spans="1:13" x14ac:dyDescent="0.2">
      <c r="A46" s="122" t="s">
        <v>646</v>
      </c>
      <c r="B46" s="118" t="s">
        <v>1737</v>
      </c>
      <c r="C46" s="122" t="s">
        <v>1757</v>
      </c>
      <c r="D46" s="136" t="s">
        <v>1773</v>
      </c>
      <c r="E46" s="135"/>
      <c r="F46" s="126">
        <v>800</v>
      </c>
      <c r="G46" s="135"/>
      <c r="H46" s="122" t="s">
        <v>1757</v>
      </c>
      <c r="I46" s="122" t="s">
        <v>1757</v>
      </c>
      <c r="J46" s="122" t="s">
        <v>769</v>
      </c>
      <c r="K46" s="127">
        <v>42773</v>
      </c>
      <c r="L46" s="137" t="s">
        <v>1791</v>
      </c>
      <c r="M46" s="135"/>
    </row>
    <row r="47" spans="1:13" x14ac:dyDescent="0.2">
      <c r="A47" s="117" t="s">
        <v>1715</v>
      </c>
      <c r="B47" s="118" t="s">
        <v>1738</v>
      </c>
      <c r="C47" s="117" t="s">
        <v>1758</v>
      </c>
      <c r="D47" s="132" t="s">
        <v>1774</v>
      </c>
      <c r="E47" s="117"/>
      <c r="F47" s="120">
        <v>8899.5</v>
      </c>
      <c r="G47" s="117"/>
      <c r="H47" s="117" t="s">
        <v>1758</v>
      </c>
      <c r="I47" s="117" t="s">
        <v>1758</v>
      </c>
      <c r="J47" s="117" t="s">
        <v>1254</v>
      </c>
      <c r="K47" s="121">
        <v>42773</v>
      </c>
      <c r="L47" s="117" t="s">
        <v>1806</v>
      </c>
      <c r="M47" s="117"/>
    </row>
    <row r="48" spans="1:13" x14ac:dyDescent="0.2">
      <c r="A48" s="122" t="s">
        <v>1716</v>
      </c>
      <c r="B48" s="118">
        <v>6912651410</v>
      </c>
      <c r="C48" s="122" t="s">
        <v>1759</v>
      </c>
      <c r="D48" s="136" t="s">
        <v>1775</v>
      </c>
      <c r="E48" s="135"/>
      <c r="F48" s="126">
        <v>104970</v>
      </c>
      <c r="G48" s="135"/>
      <c r="H48" s="135" t="s">
        <v>1808</v>
      </c>
      <c r="I48" s="122" t="s">
        <v>1759</v>
      </c>
      <c r="J48" s="122" t="s">
        <v>933</v>
      </c>
      <c r="K48" s="127">
        <v>42775</v>
      </c>
      <c r="L48" s="138" t="s">
        <v>1929</v>
      </c>
      <c r="M48" s="135"/>
    </row>
    <row r="49" spans="1:13" x14ac:dyDescent="0.2">
      <c r="A49" s="117" t="s">
        <v>1717</v>
      </c>
      <c r="B49" s="118" t="s">
        <v>1739</v>
      </c>
      <c r="C49" s="117" t="s">
        <v>1760</v>
      </c>
      <c r="D49" s="132" t="s">
        <v>1776</v>
      </c>
      <c r="E49" s="117"/>
      <c r="F49" s="120">
        <v>5307</v>
      </c>
      <c r="G49" s="117"/>
      <c r="H49" s="117" t="s">
        <v>1760</v>
      </c>
      <c r="I49" s="117" t="s">
        <v>1760</v>
      </c>
      <c r="J49" s="117" t="s">
        <v>769</v>
      </c>
      <c r="K49" s="121">
        <v>42776</v>
      </c>
      <c r="L49" s="117" t="s">
        <v>1792</v>
      </c>
      <c r="M49" s="117"/>
    </row>
    <row r="50" spans="1:13" x14ac:dyDescent="0.2">
      <c r="A50" s="122" t="s">
        <v>1718</v>
      </c>
      <c r="B50" s="118" t="s">
        <v>1740</v>
      </c>
      <c r="C50" s="122" t="s">
        <v>1761</v>
      </c>
      <c r="D50" s="136" t="s">
        <v>1776</v>
      </c>
      <c r="E50" s="135"/>
      <c r="F50" s="126">
        <v>559.34</v>
      </c>
      <c r="G50" s="135"/>
      <c r="H50" s="122" t="s">
        <v>1761</v>
      </c>
      <c r="I50" s="122" t="s">
        <v>1761</v>
      </c>
      <c r="J50" s="122" t="s">
        <v>769</v>
      </c>
      <c r="K50" s="127">
        <v>42776</v>
      </c>
      <c r="L50" s="137" t="s">
        <v>1793</v>
      </c>
      <c r="M50" s="135"/>
    </row>
    <row r="51" spans="1:13" x14ac:dyDescent="0.2">
      <c r="A51" s="117" t="s">
        <v>1719</v>
      </c>
      <c r="B51" s="118" t="s">
        <v>1741</v>
      </c>
      <c r="C51" s="117" t="s">
        <v>1691</v>
      </c>
      <c r="D51" s="132" t="s">
        <v>1777</v>
      </c>
      <c r="E51" s="117"/>
      <c r="F51" s="120">
        <v>3500</v>
      </c>
      <c r="G51" s="117"/>
      <c r="H51" s="117" t="s">
        <v>1691</v>
      </c>
      <c r="I51" s="117" t="s">
        <v>1691</v>
      </c>
      <c r="J51" s="117" t="s">
        <v>769</v>
      </c>
      <c r="K51" s="121">
        <v>42779</v>
      </c>
      <c r="L51" s="117" t="s">
        <v>1794</v>
      </c>
      <c r="M51" s="117"/>
    </row>
    <row r="52" spans="1:13" x14ac:dyDescent="0.2">
      <c r="A52" s="122" t="s">
        <v>1720</v>
      </c>
      <c r="B52" s="118" t="s">
        <v>1742</v>
      </c>
      <c r="C52" s="122" t="s">
        <v>1762</v>
      </c>
      <c r="D52" s="136" t="s">
        <v>1778</v>
      </c>
      <c r="E52" s="135"/>
      <c r="F52" s="126">
        <v>5000</v>
      </c>
      <c r="G52" s="135"/>
      <c r="H52" s="122" t="s">
        <v>1762</v>
      </c>
      <c r="I52" s="122" t="s">
        <v>1762</v>
      </c>
      <c r="J52" s="122" t="s">
        <v>769</v>
      </c>
      <c r="K52" s="127">
        <v>42779</v>
      </c>
      <c r="L52" s="122" t="s">
        <v>1795</v>
      </c>
      <c r="M52" s="135"/>
    </row>
    <row r="53" spans="1:13" x14ac:dyDescent="0.2">
      <c r="A53" s="117" t="s">
        <v>1721</v>
      </c>
      <c r="B53" s="118" t="s">
        <v>1743</v>
      </c>
      <c r="C53" s="117" t="s">
        <v>1763</v>
      </c>
      <c r="D53" s="132" t="s">
        <v>1779</v>
      </c>
      <c r="E53" s="117"/>
      <c r="F53" s="120">
        <v>5000</v>
      </c>
      <c r="G53" s="117"/>
      <c r="H53" s="117" t="s">
        <v>1809</v>
      </c>
      <c r="I53" s="117" t="s">
        <v>1809</v>
      </c>
      <c r="J53" s="117" t="s">
        <v>1254</v>
      </c>
      <c r="K53" s="121">
        <v>42779</v>
      </c>
      <c r="L53" s="117" t="s">
        <v>1796</v>
      </c>
      <c r="M53" s="117"/>
    </row>
    <row r="54" spans="1:13" x14ac:dyDescent="0.2">
      <c r="A54" s="122" t="s">
        <v>1722</v>
      </c>
      <c r="B54" s="118" t="s">
        <v>1744</v>
      </c>
      <c r="C54" s="122" t="s">
        <v>1764</v>
      </c>
      <c r="D54" s="136" t="s">
        <v>1780</v>
      </c>
      <c r="E54" s="135"/>
      <c r="F54" s="126">
        <v>1950</v>
      </c>
      <c r="G54" s="135"/>
      <c r="H54" s="122" t="s">
        <v>1764</v>
      </c>
      <c r="I54" s="122" t="s">
        <v>1764</v>
      </c>
      <c r="J54" s="122" t="s">
        <v>1254</v>
      </c>
      <c r="K54" s="127">
        <v>42780</v>
      </c>
      <c r="L54" s="122" t="s">
        <v>1797</v>
      </c>
      <c r="M54" s="135"/>
    </row>
    <row r="55" spans="1:13" x14ac:dyDescent="0.2">
      <c r="A55" s="117" t="s">
        <v>1723</v>
      </c>
      <c r="B55" s="118" t="s">
        <v>1745</v>
      </c>
      <c r="C55" s="117" t="s">
        <v>1765</v>
      </c>
      <c r="D55" s="132" t="s">
        <v>1781</v>
      </c>
      <c r="E55" s="117"/>
      <c r="F55" s="120">
        <v>2084.34</v>
      </c>
      <c r="G55" s="117"/>
      <c r="H55" s="117" t="s">
        <v>1765</v>
      </c>
      <c r="I55" s="117" t="s">
        <v>1765</v>
      </c>
      <c r="J55" s="117" t="s">
        <v>1254</v>
      </c>
      <c r="K55" s="121">
        <v>42780</v>
      </c>
      <c r="L55" s="117" t="s">
        <v>1798</v>
      </c>
      <c r="M55" s="117"/>
    </row>
    <row r="56" spans="1:13" x14ac:dyDescent="0.2">
      <c r="A56" s="122" t="s">
        <v>1724</v>
      </c>
      <c r="B56" s="118" t="s">
        <v>1746</v>
      </c>
      <c r="C56" s="122" t="s">
        <v>764</v>
      </c>
      <c r="D56" s="136" t="s">
        <v>1782</v>
      </c>
      <c r="E56" s="135"/>
      <c r="F56" s="126">
        <v>7000</v>
      </c>
      <c r="G56" s="135"/>
      <c r="H56" s="122" t="s">
        <v>764</v>
      </c>
      <c r="I56" s="122" t="s">
        <v>764</v>
      </c>
      <c r="J56" s="122" t="s">
        <v>769</v>
      </c>
      <c r="K56" s="127">
        <v>42780</v>
      </c>
      <c r="L56" s="122" t="s">
        <v>1799</v>
      </c>
      <c r="M56" s="135"/>
    </row>
    <row r="57" spans="1:13" x14ac:dyDescent="0.2">
      <c r="A57" s="117" t="s">
        <v>1725</v>
      </c>
      <c r="B57" s="118" t="s">
        <v>1747</v>
      </c>
      <c r="C57" s="117" t="s">
        <v>1766</v>
      </c>
      <c r="D57" s="132" t="s">
        <v>1783</v>
      </c>
      <c r="E57" s="117"/>
      <c r="F57" s="120">
        <v>12308.5</v>
      </c>
      <c r="G57" s="117"/>
      <c r="H57" s="117" t="s">
        <v>1766</v>
      </c>
      <c r="I57" s="117" t="s">
        <v>1766</v>
      </c>
      <c r="J57" s="117" t="s">
        <v>769</v>
      </c>
      <c r="K57" s="121">
        <v>42781</v>
      </c>
      <c r="L57" s="117" t="s">
        <v>1800</v>
      </c>
      <c r="M57" s="117"/>
    </row>
    <row r="58" spans="1:13" x14ac:dyDescent="0.2">
      <c r="A58" s="122" t="s">
        <v>1726</v>
      </c>
      <c r="B58" s="118" t="s">
        <v>1748</v>
      </c>
      <c r="C58" s="122" t="s">
        <v>1767</v>
      </c>
      <c r="D58" s="136" t="s">
        <v>1784</v>
      </c>
      <c r="E58" s="135"/>
      <c r="F58" s="126">
        <v>1650</v>
      </c>
      <c r="G58" s="135"/>
      <c r="H58" s="122" t="s">
        <v>1767</v>
      </c>
      <c r="I58" s="122" t="s">
        <v>1767</v>
      </c>
      <c r="J58" s="122" t="s">
        <v>769</v>
      </c>
      <c r="K58" s="127">
        <v>42783</v>
      </c>
      <c r="L58" s="122" t="s">
        <v>1801</v>
      </c>
      <c r="M58" s="135"/>
    </row>
    <row r="59" spans="1:13" x14ac:dyDescent="0.2">
      <c r="A59" s="117" t="s">
        <v>1727</v>
      </c>
      <c r="B59" s="118" t="s">
        <v>1749</v>
      </c>
      <c r="C59" s="117" t="s">
        <v>597</v>
      </c>
      <c r="D59" s="132" t="s">
        <v>1785</v>
      </c>
      <c r="E59" s="117"/>
      <c r="F59" s="120">
        <v>553</v>
      </c>
      <c r="G59" s="117"/>
      <c r="H59" s="117" t="s">
        <v>597</v>
      </c>
      <c r="I59" s="117" t="s">
        <v>597</v>
      </c>
      <c r="J59" s="117" t="s">
        <v>769</v>
      </c>
      <c r="K59" s="121">
        <v>42786</v>
      </c>
      <c r="L59" s="117" t="s">
        <v>1802</v>
      </c>
      <c r="M59" s="117"/>
    </row>
    <row r="60" spans="1:13" x14ac:dyDescent="0.2">
      <c r="A60" s="122" t="s">
        <v>1728</v>
      </c>
      <c r="B60" s="118" t="s">
        <v>1750</v>
      </c>
      <c r="C60" s="122" t="s">
        <v>1768</v>
      </c>
      <c r="D60" s="136" t="s">
        <v>1786</v>
      </c>
      <c r="E60" s="135"/>
      <c r="F60" s="126">
        <v>800</v>
      </c>
      <c r="G60" s="135"/>
      <c r="H60" s="122" t="s">
        <v>1768</v>
      </c>
      <c r="I60" s="122" t="s">
        <v>1768</v>
      </c>
      <c r="J60" s="122" t="s">
        <v>769</v>
      </c>
      <c r="K60" s="127">
        <v>42786</v>
      </c>
      <c r="L60" s="137" t="s">
        <v>1803</v>
      </c>
      <c r="M60" s="135"/>
    </row>
    <row r="61" spans="1:13" x14ac:dyDescent="0.2">
      <c r="A61" s="117" t="s">
        <v>1729</v>
      </c>
      <c r="B61" s="118" t="s">
        <v>1751</v>
      </c>
      <c r="C61" s="117" t="s">
        <v>1769</v>
      </c>
      <c r="D61" s="132" t="s">
        <v>1787</v>
      </c>
      <c r="E61" s="117"/>
      <c r="F61" s="120">
        <v>4608</v>
      </c>
      <c r="G61" s="117"/>
      <c r="H61" s="117" t="s">
        <v>1769</v>
      </c>
      <c r="I61" s="117" t="s">
        <v>1769</v>
      </c>
      <c r="J61" s="117" t="s">
        <v>769</v>
      </c>
      <c r="K61" s="121">
        <v>42789</v>
      </c>
      <c r="L61" s="117" t="s">
        <v>1804</v>
      </c>
      <c r="M61" s="117"/>
    </row>
    <row r="62" spans="1:13" x14ac:dyDescent="0.2">
      <c r="A62" s="122" t="s">
        <v>1730</v>
      </c>
      <c r="B62" s="118" t="s">
        <v>1752</v>
      </c>
      <c r="C62" s="122" t="s">
        <v>1769</v>
      </c>
      <c r="D62" s="136" t="s">
        <v>1787</v>
      </c>
      <c r="E62" s="135"/>
      <c r="F62" s="126">
        <v>120</v>
      </c>
      <c r="G62" s="135"/>
      <c r="H62" s="139" t="s">
        <v>1769</v>
      </c>
      <c r="I62" s="139" t="s">
        <v>1769</v>
      </c>
      <c r="J62" s="122" t="s">
        <v>769</v>
      </c>
      <c r="K62" s="127">
        <v>42790</v>
      </c>
      <c r="L62" s="122" t="s">
        <v>1851</v>
      </c>
      <c r="M62" s="135"/>
    </row>
    <row r="63" spans="1:13" x14ac:dyDescent="0.2">
      <c r="A63" s="117" t="s">
        <v>1731</v>
      </c>
      <c r="B63" s="118" t="s">
        <v>1753</v>
      </c>
      <c r="C63" s="117" t="s">
        <v>1770</v>
      </c>
      <c r="D63" s="132" t="s">
        <v>1788</v>
      </c>
      <c r="E63" s="117"/>
      <c r="F63" s="120">
        <v>190</v>
      </c>
      <c r="G63" s="117"/>
      <c r="H63" s="117" t="s">
        <v>1810</v>
      </c>
      <c r="I63" s="117" t="s">
        <v>1770</v>
      </c>
      <c r="J63" s="117" t="s">
        <v>1254</v>
      </c>
      <c r="K63" s="121">
        <v>42793</v>
      </c>
      <c r="L63" s="117" t="s">
        <v>1805</v>
      </c>
      <c r="M63" s="117"/>
    </row>
    <row r="64" spans="1:13" x14ac:dyDescent="0.2">
      <c r="A64" s="117" t="s">
        <v>1902</v>
      </c>
      <c r="B64" s="118" t="s">
        <v>1887</v>
      </c>
      <c r="C64" s="117" t="s">
        <v>1866</v>
      </c>
      <c r="D64" s="140" t="s">
        <v>1875</v>
      </c>
      <c r="E64" s="117"/>
      <c r="F64" s="120">
        <v>225</v>
      </c>
      <c r="G64" s="117"/>
      <c r="H64" s="117" t="s">
        <v>1866</v>
      </c>
      <c r="I64" s="117" t="s">
        <v>1866</v>
      </c>
      <c r="J64" s="117" t="s">
        <v>769</v>
      </c>
      <c r="K64" s="121">
        <v>42795</v>
      </c>
      <c r="L64" s="117" t="s">
        <v>1852</v>
      </c>
      <c r="M64" s="117"/>
    </row>
    <row r="65" spans="1:13" x14ac:dyDescent="0.2">
      <c r="A65" s="122" t="s">
        <v>1903</v>
      </c>
      <c r="B65" s="118" t="s">
        <v>1888</v>
      </c>
      <c r="C65" s="122" t="s">
        <v>1867</v>
      </c>
      <c r="D65" s="141" t="s">
        <v>1876</v>
      </c>
      <c r="E65" s="135"/>
      <c r="F65" s="126">
        <v>1121.48</v>
      </c>
      <c r="G65" s="135"/>
      <c r="H65" s="122" t="s">
        <v>1918</v>
      </c>
      <c r="I65" s="139" t="s">
        <v>1917</v>
      </c>
      <c r="J65" s="122" t="s">
        <v>1254</v>
      </c>
      <c r="K65" s="127">
        <v>42795</v>
      </c>
      <c r="L65" s="122" t="s">
        <v>1853</v>
      </c>
      <c r="M65" s="135"/>
    </row>
    <row r="66" spans="1:13" x14ac:dyDescent="0.2">
      <c r="A66" s="117" t="s">
        <v>1904</v>
      </c>
      <c r="B66" s="118" t="s">
        <v>1889</v>
      </c>
      <c r="C66" s="117" t="s">
        <v>763</v>
      </c>
      <c r="D66" s="140" t="s">
        <v>1877</v>
      </c>
      <c r="E66" s="117"/>
      <c r="F66" s="120">
        <v>23235.48</v>
      </c>
      <c r="G66" s="117"/>
      <c r="H66" s="117" t="s">
        <v>1919</v>
      </c>
      <c r="I66" s="117" t="s">
        <v>1920</v>
      </c>
      <c r="J66" s="117" t="s">
        <v>1254</v>
      </c>
      <c r="K66" s="121">
        <v>42795</v>
      </c>
      <c r="L66" s="117" t="s">
        <v>1854</v>
      </c>
      <c r="M66" s="117"/>
    </row>
    <row r="67" spans="1:13" x14ac:dyDescent="0.2">
      <c r="A67" s="122" t="s">
        <v>1905</v>
      </c>
      <c r="B67" s="118" t="s">
        <v>1890</v>
      </c>
      <c r="C67" s="122" t="s">
        <v>1868</v>
      </c>
      <c r="D67" s="141" t="s">
        <v>1878</v>
      </c>
      <c r="E67" s="135"/>
      <c r="F67" s="126">
        <v>2000</v>
      </c>
      <c r="G67" s="135"/>
      <c r="H67" s="122" t="s">
        <v>1868</v>
      </c>
      <c r="I67" s="122" t="s">
        <v>1868</v>
      </c>
      <c r="J67" s="122" t="s">
        <v>769</v>
      </c>
      <c r="K67" s="127">
        <v>42795</v>
      </c>
      <c r="L67" s="122" t="s">
        <v>1855</v>
      </c>
      <c r="M67" s="135"/>
    </row>
    <row r="68" spans="1:13" x14ac:dyDescent="0.2">
      <c r="A68" s="117" t="s">
        <v>1906</v>
      </c>
      <c r="B68" s="118" t="s">
        <v>1891</v>
      </c>
      <c r="C68" s="117" t="s">
        <v>1869</v>
      </c>
      <c r="D68" s="140" t="s">
        <v>1879</v>
      </c>
      <c r="E68" s="117"/>
      <c r="F68" s="120">
        <v>1080</v>
      </c>
      <c r="G68" s="117"/>
      <c r="H68" s="117" t="s">
        <v>1921</v>
      </c>
      <c r="I68" s="117" t="s">
        <v>1922</v>
      </c>
      <c r="J68" s="117" t="s">
        <v>1254</v>
      </c>
      <c r="K68" s="121">
        <v>42795</v>
      </c>
      <c r="L68" s="117" t="s">
        <v>1856</v>
      </c>
      <c r="M68" s="117"/>
    </row>
    <row r="69" spans="1:13" x14ac:dyDescent="0.2">
      <c r="A69" s="122" t="s">
        <v>1907</v>
      </c>
      <c r="B69" s="118" t="s">
        <v>1892</v>
      </c>
      <c r="C69" s="122" t="s">
        <v>1756</v>
      </c>
      <c r="D69" s="141" t="s">
        <v>1771</v>
      </c>
      <c r="E69" s="135"/>
      <c r="F69" s="126">
        <v>5880</v>
      </c>
      <c r="G69" s="135"/>
      <c r="H69" s="122" t="s">
        <v>1923</v>
      </c>
      <c r="I69" s="139" t="s">
        <v>1924</v>
      </c>
      <c r="J69" s="122" t="s">
        <v>1254</v>
      </c>
      <c r="K69" s="127">
        <v>42795</v>
      </c>
      <c r="L69" s="122" t="s">
        <v>1857</v>
      </c>
      <c r="M69" s="135"/>
    </row>
    <row r="70" spans="1:13" x14ac:dyDescent="0.2">
      <c r="A70" s="117" t="s">
        <v>1908</v>
      </c>
      <c r="B70" s="118" t="s">
        <v>1893</v>
      </c>
      <c r="C70" s="117" t="s">
        <v>1928</v>
      </c>
      <c r="D70" s="140" t="s">
        <v>1880</v>
      </c>
      <c r="E70" s="117"/>
      <c r="F70" s="120">
        <v>1100</v>
      </c>
      <c r="G70" s="117"/>
      <c r="H70" s="117" t="s">
        <v>1928</v>
      </c>
      <c r="I70" s="117" t="s">
        <v>1928</v>
      </c>
      <c r="J70" s="117" t="s">
        <v>769</v>
      </c>
      <c r="K70" s="121">
        <v>42797</v>
      </c>
      <c r="L70" s="117" t="s">
        <v>1858</v>
      </c>
      <c r="M70" s="117"/>
    </row>
    <row r="71" spans="1:13" x14ac:dyDescent="0.2">
      <c r="A71" s="122" t="s">
        <v>1909</v>
      </c>
      <c r="B71" s="118" t="s">
        <v>1894</v>
      </c>
      <c r="C71" s="139" t="s">
        <v>1928</v>
      </c>
      <c r="D71" s="141" t="s">
        <v>1880</v>
      </c>
      <c r="E71" s="135"/>
      <c r="F71" s="126">
        <v>1269</v>
      </c>
      <c r="G71" s="135"/>
      <c r="H71" s="139" t="s">
        <v>1928</v>
      </c>
      <c r="I71" s="139" t="s">
        <v>1928</v>
      </c>
      <c r="J71" s="122" t="s">
        <v>769</v>
      </c>
      <c r="K71" s="127">
        <v>42797</v>
      </c>
      <c r="L71" s="122" t="s">
        <v>1859</v>
      </c>
      <c r="M71" s="135"/>
    </row>
    <row r="72" spans="1:13" x14ac:dyDescent="0.2">
      <c r="A72" s="117" t="s">
        <v>1910</v>
      </c>
      <c r="B72" s="118" t="s">
        <v>1895</v>
      </c>
      <c r="C72" s="117" t="s">
        <v>1870</v>
      </c>
      <c r="D72" s="140" t="s">
        <v>1881</v>
      </c>
      <c r="E72" s="117"/>
      <c r="F72" s="120">
        <v>1620</v>
      </c>
      <c r="G72" s="117"/>
      <c r="H72" s="117" t="s">
        <v>1870</v>
      </c>
      <c r="I72" s="117" t="s">
        <v>1870</v>
      </c>
      <c r="J72" s="117" t="s">
        <v>769</v>
      </c>
      <c r="K72" s="121">
        <v>42800</v>
      </c>
      <c r="L72" s="117" t="s">
        <v>1860</v>
      </c>
      <c r="M72" s="117"/>
    </row>
    <row r="73" spans="1:13" x14ac:dyDescent="0.2">
      <c r="A73" s="122" t="s">
        <v>1911</v>
      </c>
      <c r="B73" s="118" t="s">
        <v>1896</v>
      </c>
      <c r="C73" s="122" t="s">
        <v>1871</v>
      </c>
      <c r="D73" s="141" t="s">
        <v>1882</v>
      </c>
      <c r="E73" s="135"/>
      <c r="F73" s="126">
        <v>1956</v>
      </c>
      <c r="G73" s="135"/>
      <c r="H73" s="122" t="s">
        <v>1925</v>
      </c>
      <c r="I73" s="139" t="s">
        <v>1925</v>
      </c>
      <c r="J73" s="122" t="s">
        <v>1254</v>
      </c>
      <c r="K73" s="127">
        <v>42800</v>
      </c>
      <c r="L73" s="122" t="s">
        <v>2375</v>
      </c>
      <c r="M73" s="135"/>
    </row>
    <row r="74" spans="1:13" x14ac:dyDescent="0.2">
      <c r="A74" s="117" t="s">
        <v>1912</v>
      </c>
      <c r="B74" s="118" t="s">
        <v>1897</v>
      </c>
      <c r="C74" s="117" t="s">
        <v>223</v>
      </c>
      <c r="D74" s="140" t="s">
        <v>1883</v>
      </c>
      <c r="E74" s="117"/>
      <c r="F74" s="120">
        <v>4500</v>
      </c>
      <c r="G74" s="117"/>
      <c r="H74" s="117" t="s">
        <v>1926</v>
      </c>
      <c r="I74" s="117" t="s">
        <v>1926</v>
      </c>
      <c r="J74" s="117" t="s">
        <v>1254</v>
      </c>
      <c r="K74" s="121">
        <v>42801</v>
      </c>
      <c r="L74" s="117" t="s">
        <v>1861</v>
      </c>
      <c r="M74" s="117"/>
    </row>
    <row r="75" spans="1:13" x14ac:dyDescent="0.2">
      <c r="A75" s="142" t="s">
        <v>1934</v>
      </c>
      <c r="B75" s="118" t="s">
        <v>1933</v>
      </c>
      <c r="C75" s="143" t="s">
        <v>1932</v>
      </c>
      <c r="D75" s="144" t="s">
        <v>1931</v>
      </c>
      <c r="E75" s="145"/>
      <c r="F75" s="146">
        <v>1300</v>
      </c>
      <c r="G75" s="145"/>
      <c r="H75" s="143" t="s">
        <v>1932</v>
      </c>
      <c r="I75" s="143" t="s">
        <v>1932</v>
      </c>
      <c r="J75" s="143" t="s">
        <v>769</v>
      </c>
      <c r="K75" s="147">
        <v>42802</v>
      </c>
      <c r="L75" s="143" t="s">
        <v>1930</v>
      </c>
      <c r="M75" s="145"/>
    </row>
    <row r="76" spans="1:13" x14ac:dyDescent="0.2">
      <c r="A76" s="148" t="s">
        <v>1913</v>
      </c>
      <c r="B76" s="118" t="s">
        <v>1898</v>
      </c>
      <c r="C76" s="148" t="s">
        <v>1928</v>
      </c>
      <c r="D76" s="149" t="s">
        <v>1880</v>
      </c>
      <c r="E76" s="133"/>
      <c r="F76" s="150">
        <v>25000</v>
      </c>
      <c r="G76" s="133"/>
      <c r="H76" s="148" t="s">
        <v>1928</v>
      </c>
      <c r="I76" s="148" t="s">
        <v>1928</v>
      </c>
      <c r="J76" s="148" t="s">
        <v>769</v>
      </c>
      <c r="K76" s="151">
        <v>42803</v>
      </c>
      <c r="L76" s="148" t="s">
        <v>1862</v>
      </c>
      <c r="M76" s="133"/>
    </row>
    <row r="77" spans="1:13" x14ac:dyDescent="0.2">
      <c r="A77" s="139" t="s">
        <v>1914</v>
      </c>
      <c r="B77" s="118" t="s">
        <v>1899</v>
      </c>
      <c r="C77" s="139" t="s">
        <v>1872</v>
      </c>
      <c r="D77" s="152" t="s">
        <v>1884</v>
      </c>
      <c r="E77" s="139"/>
      <c r="F77" s="153">
        <v>5000</v>
      </c>
      <c r="G77" s="139"/>
      <c r="H77" s="139" t="s">
        <v>1872</v>
      </c>
      <c r="I77" s="139" t="s">
        <v>1872</v>
      </c>
      <c r="J77" s="139" t="s">
        <v>769</v>
      </c>
      <c r="K77" s="154">
        <v>42803</v>
      </c>
      <c r="L77" s="139" t="s">
        <v>1863</v>
      </c>
      <c r="M77" s="139"/>
    </row>
    <row r="78" spans="1:13" x14ac:dyDescent="0.2">
      <c r="A78" s="148" t="s">
        <v>1915</v>
      </c>
      <c r="B78" s="118" t="s">
        <v>1900</v>
      </c>
      <c r="C78" s="148" t="s">
        <v>1873</v>
      </c>
      <c r="D78" s="149" t="s">
        <v>1885</v>
      </c>
      <c r="E78" s="133"/>
      <c r="F78" s="150">
        <v>1950</v>
      </c>
      <c r="G78" s="133"/>
      <c r="H78" s="148" t="s">
        <v>1927</v>
      </c>
      <c r="I78" s="133" t="s">
        <v>1927</v>
      </c>
      <c r="J78" s="148" t="s">
        <v>1254</v>
      </c>
      <c r="K78" s="151">
        <v>42803</v>
      </c>
      <c r="L78" s="148" t="s">
        <v>1864</v>
      </c>
      <c r="M78" s="133"/>
    </row>
    <row r="79" spans="1:13" x14ac:dyDescent="0.2">
      <c r="A79" s="139" t="s">
        <v>1916</v>
      </c>
      <c r="B79" s="118" t="s">
        <v>1901</v>
      </c>
      <c r="C79" s="139" t="s">
        <v>1874</v>
      </c>
      <c r="D79" s="152" t="s">
        <v>1886</v>
      </c>
      <c r="E79" s="139"/>
      <c r="F79" s="153">
        <v>900</v>
      </c>
      <c r="G79" s="139"/>
      <c r="H79" s="139" t="s">
        <v>1874</v>
      </c>
      <c r="I79" s="139" t="s">
        <v>1874</v>
      </c>
      <c r="J79" s="139" t="s">
        <v>769</v>
      </c>
      <c r="K79" s="154">
        <v>42803</v>
      </c>
      <c r="L79" s="139" t="s">
        <v>1865</v>
      </c>
      <c r="M79" s="139"/>
    </row>
    <row r="80" spans="1:13" x14ac:dyDescent="0.2">
      <c r="A80" s="117" t="s">
        <v>2034</v>
      </c>
      <c r="B80" s="118" t="s">
        <v>2006</v>
      </c>
      <c r="C80" s="117" t="s">
        <v>764</v>
      </c>
      <c r="D80" s="155" t="s">
        <v>1782</v>
      </c>
      <c r="E80" s="117"/>
      <c r="F80" s="120">
        <v>9450</v>
      </c>
      <c r="G80" s="117"/>
      <c r="H80" s="117" t="s">
        <v>764</v>
      </c>
      <c r="I80" s="117" t="s">
        <v>764</v>
      </c>
      <c r="J80" s="117" t="s">
        <v>769</v>
      </c>
      <c r="K80" s="121">
        <v>42808</v>
      </c>
      <c r="L80" s="156" t="s">
        <v>1935</v>
      </c>
      <c r="M80" s="117"/>
    </row>
    <row r="81" spans="1:13" x14ac:dyDescent="0.2">
      <c r="A81" s="122" t="s">
        <v>2035</v>
      </c>
      <c r="B81" s="118" t="s">
        <v>2007</v>
      </c>
      <c r="C81" s="122" t="s">
        <v>1872</v>
      </c>
      <c r="D81" s="157" t="s">
        <v>1884</v>
      </c>
      <c r="E81" s="122"/>
      <c r="F81" s="126">
        <v>3000</v>
      </c>
      <c r="G81" s="139"/>
      <c r="H81" s="122" t="s">
        <v>1872</v>
      </c>
      <c r="I81" s="122" t="s">
        <v>1872</v>
      </c>
      <c r="J81" s="122" t="s">
        <v>769</v>
      </c>
      <c r="K81" s="127">
        <v>42808</v>
      </c>
      <c r="L81" s="158" t="s">
        <v>1936</v>
      </c>
      <c r="M81" s="139"/>
    </row>
    <row r="82" spans="1:13" x14ac:dyDescent="0.2">
      <c r="A82" s="117" t="s">
        <v>2036</v>
      </c>
      <c r="B82" s="118" t="s">
        <v>2008</v>
      </c>
      <c r="C82" s="117" t="s">
        <v>1989</v>
      </c>
      <c r="D82" s="155" t="s">
        <v>1965</v>
      </c>
      <c r="E82" s="117"/>
      <c r="F82" s="120">
        <v>2500</v>
      </c>
      <c r="G82" s="117"/>
      <c r="H82" s="117" t="s">
        <v>1989</v>
      </c>
      <c r="I82" s="117" t="s">
        <v>1989</v>
      </c>
      <c r="J82" s="117" t="s">
        <v>769</v>
      </c>
      <c r="K82" s="121">
        <v>42811</v>
      </c>
      <c r="L82" s="156" t="s">
        <v>1963</v>
      </c>
      <c r="M82" s="117"/>
    </row>
    <row r="83" spans="1:13" x14ac:dyDescent="0.2">
      <c r="A83" s="122" t="s">
        <v>2037</v>
      </c>
      <c r="B83" s="118" t="s">
        <v>2009</v>
      </c>
      <c r="C83" s="122" t="s">
        <v>1990</v>
      </c>
      <c r="D83" s="157" t="s">
        <v>1966</v>
      </c>
      <c r="E83" s="122"/>
      <c r="F83" s="126">
        <v>10000</v>
      </c>
      <c r="G83" s="139"/>
      <c r="H83" s="122" t="s">
        <v>1990</v>
      </c>
      <c r="I83" s="122" t="s">
        <v>1990</v>
      </c>
      <c r="J83" s="122" t="s">
        <v>769</v>
      </c>
      <c r="K83" s="127">
        <v>42811</v>
      </c>
      <c r="L83" s="158" t="s">
        <v>1962</v>
      </c>
      <c r="M83" s="139"/>
    </row>
    <row r="84" spans="1:13" x14ac:dyDescent="0.2">
      <c r="A84" s="117" t="s">
        <v>2038</v>
      </c>
      <c r="B84" s="118" t="s">
        <v>2010</v>
      </c>
      <c r="C84" s="117" t="s">
        <v>1991</v>
      </c>
      <c r="D84" s="155" t="s">
        <v>1967</v>
      </c>
      <c r="E84" s="117"/>
      <c r="F84" s="120">
        <v>20000</v>
      </c>
      <c r="G84" s="117"/>
      <c r="H84" s="117" t="s">
        <v>1991</v>
      </c>
      <c r="I84" s="117" t="s">
        <v>1991</v>
      </c>
      <c r="J84" s="117" t="s">
        <v>769</v>
      </c>
      <c r="K84" s="121">
        <v>42811</v>
      </c>
      <c r="L84" s="156" t="s">
        <v>1961</v>
      </c>
      <c r="M84" s="117"/>
    </row>
    <row r="85" spans="1:13" x14ac:dyDescent="0.2">
      <c r="A85" s="122" t="s">
        <v>2039</v>
      </c>
      <c r="B85" s="118" t="s">
        <v>2011</v>
      </c>
      <c r="C85" s="122" t="s">
        <v>1992</v>
      </c>
      <c r="D85" s="157" t="s">
        <v>1968</v>
      </c>
      <c r="E85" s="122"/>
      <c r="F85" s="126">
        <v>7500</v>
      </c>
      <c r="G85" s="139"/>
      <c r="H85" s="122" t="s">
        <v>1992</v>
      </c>
      <c r="I85" s="122" t="s">
        <v>1992</v>
      </c>
      <c r="J85" s="122" t="s">
        <v>769</v>
      </c>
      <c r="K85" s="127">
        <v>42811</v>
      </c>
      <c r="L85" s="158" t="s">
        <v>1960</v>
      </c>
      <c r="M85" s="139"/>
    </row>
    <row r="86" spans="1:13" x14ac:dyDescent="0.2">
      <c r="A86" s="117" t="s">
        <v>2040</v>
      </c>
      <c r="B86" s="118" t="s">
        <v>2012</v>
      </c>
      <c r="C86" s="117" t="s">
        <v>1993</v>
      </c>
      <c r="D86" s="155" t="s">
        <v>1969</v>
      </c>
      <c r="E86" s="117"/>
      <c r="F86" s="120">
        <v>3500</v>
      </c>
      <c r="G86" s="117"/>
      <c r="H86" s="117" t="s">
        <v>1993</v>
      </c>
      <c r="I86" s="117" t="s">
        <v>1993</v>
      </c>
      <c r="J86" s="117" t="s">
        <v>769</v>
      </c>
      <c r="K86" s="121">
        <v>42815</v>
      </c>
      <c r="L86" s="156" t="s">
        <v>1959</v>
      </c>
      <c r="M86" s="117"/>
    </row>
    <row r="87" spans="1:13" x14ac:dyDescent="0.2">
      <c r="A87" s="122" t="s">
        <v>2041</v>
      </c>
      <c r="B87" s="118" t="s">
        <v>2013</v>
      </c>
      <c r="C87" s="122" t="s">
        <v>493</v>
      </c>
      <c r="D87" s="157" t="s">
        <v>1970</v>
      </c>
      <c r="E87" s="122"/>
      <c r="F87" s="126">
        <v>2000</v>
      </c>
      <c r="G87" s="139"/>
      <c r="H87" s="122" t="s">
        <v>493</v>
      </c>
      <c r="I87" s="122" t="s">
        <v>493</v>
      </c>
      <c r="J87" s="122" t="s">
        <v>769</v>
      </c>
      <c r="K87" s="127">
        <v>42815</v>
      </c>
      <c r="L87" s="158" t="s">
        <v>1958</v>
      </c>
      <c r="M87" s="139"/>
    </row>
    <row r="88" spans="1:13" x14ac:dyDescent="0.2">
      <c r="A88" s="117" t="s">
        <v>2076</v>
      </c>
      <c r="B88" s="118" t="s">
        <v>2014</v>
      </c>
      <c r="C88" s="117" t="s">
        <v>1758</v>
      </c>
      <c r="D88" s="155" t="s">
        <v>1774</v>
      </c>
      <c r="E88" s="117"/>
      <c r="F88" s="120">
        <v>388.8</v>
      </c>
      <c r="G88" s="159"/>
      <c r="H88" s="117" t="s">
        <v>1758</v>
      </c>
      <c r="I88" s="117" t="s">
        <v>1758</v>
      </c>
      <c r="J88" s="117" t="s">
        <v>769</v>
      </c>
      <c r="K88" s="121">
        <v>42815</v>
      </c>
      <c r="L88" s="156" t="s">
        <v>1957</v>
      </c>
      <c r="M88" s="117"/>
    </row>
    <row r="89" spans="1:13" x14ac:dyDescent="0.2">
      <c r="A89" s="122" t="s">
        <v>2042</v>
      </c>
      <c r="B89" s="118" t="s">
        <v>2015</v>
      </c>
      <c r="C89" s="122" t="s">
        <v>1994</v>
      </c>
      <c r="D89" s="157" t="s">
        <v>1971</v>
      </c>
      <c r="E89" s="122"/>
      <c r="F89" s="126">
        <v>470</v>
      </c>
      <c r="G89" s="139"/>
      <c r="H89" s="122" t="s">
        <v>2069</v>
      </c>
      <c r="I89" s="122" t="s">
        <v>2070</v>
      </c>
      <c r="J89" s="122" t="s">
        <v>1254</v>
      </c>
      <c r="K89" s="127">
        <v>42815</v>
      </c>
      <c r="L89" s="158" t="s">
        <v>1956</v>
      </c>
      <c r="M89" s="139"/>
    </row>
    <row r="90" spans="1:13" x14ac:dyDescent="0.2">
      <c r="A90" s="117" t="s">
        <v>2043</v>
      </c>
      <c r="B90" s="118" t="s">
        <v>2016</v>
      </c>
      <c r="C90" s="117" t="s">
        <v>1995</v>
      </c>
      <c r="D90" s="155" t="s">
        <v>1972</v>
      </c>
      <c r="E90" s="117"/>
      <c r="F90" s="120">
        <v>5000</v>
      </c>
      <c r="G90" s="117"/>
      <c r="H90" s="117" t="s">
        <v>1995</v>
      </c>
      <c r="I90" s="117" t="s">
        <v>1995</v>
      </c>
      <c r="J90" s="117" t="s">
        <v>769</v>
      </c>
      <c r="K90" s="121">
        <v>42816</v>
      </c>
      <c r="L90" s="156" t="s">
        <v>1955</v>
      </c>
      <c r="M90" s="117"/>
    </row>
    <row r="91" spans="1:13" x14ac:dyDescent="0.2">
      <c r="A91" s="122" t="s">
        <v>2044</v>
      </c>
      <c r="B91" s="118" t="s">
        <v>2017</v>
      </c>
      <c r="C91" s="122" t="s">
        <v>1251</v>
      </c>
      <c r="D91" s="157" t="s">
        <v>1973</v>
      </c>
      <c r="E91" s="122"/>
      <c r="F91" s="126">
        <v>432.33</v>
      </c>
      <c r="G91" s="139"/>
      <c r="H91" s="122" t="s">
        <v>2071</v>
      </c>
      <c r="I91" s="122" t="s">
        <v>2071</v>
      </c>
      <c r="J91" s="122" t="s">
        <v>1254</v>
      </c>
      <c r="K91" s="127">
        <v>42816</v>
      </c>
      <c r="L91" s="158" t="s">
        <v>1954</v>
      </c>
      <c r="M91" s="139"/>
    </row>
    <row r="92" spans="1:13" x14ac:dyDescent="0.2">
      <c r="A92" s="117" t="s">
        <v>2045</v>
      </c>
      <c r="B92" s="118" t="s">
        <v>2018</v>
      </c>
      <c r="C92" s="117" t="s">
        <v>1996</v>
      </c>
      <c r="D92" s="155" t="s">
        <v>1974</v>
      </c>
      <c r="E92" s="117"/>
      <c r="F92" s="120">
        <v>2000</v>
      </c>
      <c r="G92" s="117"/>
      <c r="H92" s="117" t="s">
        <v>1996</v>
      </c>
      <c r="I92" s="117" t="s">
        <v>1996</v>
      </c>
      <c r="J92" s="117" t="s">
        <v>769</v>
      </c>
      <c r="K92" s="121">
        <v>42816</v>
      </c>
      <c r="L92" s="156" t="s">
        <v>1953</v>
      </c>
      <c r="M92" s="117"/>
    </row>
    <row r="93" spans="1:13" x14ac:dyDescent="0.2">
      <c r="A93" s="122" t="s">
        <v>2046</v>
      </c>
      <c r="B93" s="118" t="s">
        <v>2019</v>
      </c>
      <c r="C93" s="122" t="s">
        <v>1997</v>
      </c>
      <c r="D93" s="157" t="s">
        <v>1975</v>
      </c>
      <c r="E93" s="122"/>
      <c r="F93" s="126">
        <v>1500</v>
      </c>
      <c r="G93" s="139"/>
      <c r="H93" s="122" t="s">
        <v>2072</v>
      </c>
      <c r="I93" s="122" t="s">
        <v>2072</v>
      </c>
      <c r="J93" s="122" t="s">
        <v>1254</v>
      </c>
      <c r="K93" s="127">
        <v>42816</v>
      </c>
      <c r="L93" s="158" t="s">
        <v>1952</v>
      </c>
      <c r="M93" s="139"/>
    </row>
    <row r="94" spans="1:13" x14ac:dyDescent="0.2">
      <c r="A94" s="117" t="s">
        <v>2047</v>
      </c>
      <c r="B94" s="118" t="s">
        <v>2020</v>
      </c>
      <c r="C94" s="117" t="s">
        <v>1998</v>
      </c>
      <c r="D94" s="155" t="s">
        <v>1976</v>
      </c>
      <c r="E94" s="117"/>
      <c r="F94" s="120">
        <v>2080</v>
      </c>
      <c r="G94" s="117"/>
      <c r="H94" s="117" t="s">
        <v>1998</v>
      </c>
      <c r="I94" s="117" t="s">
        <v>1998</v>
      </c>
      <c r="J94" s="117" t="s">
        <v>769</v>
      </c>
      <c r="K94" s="121">
        <v>42818</v>
      </c>
      <c r="L94" s="156" t="s">
        <v>1951</v>
      </c>
      <c r="M94" s="117"/>
    </row>
    <row r="95" spans="1:13" x14ac:dyDescent="0.2">
      <c r="A95" s="122" t="s">
        <v>2048</v>
      </c>
      <c r="B95" s="118">
        <v>6994144636</v>
      </c>
      <c r="C95" s="122" t="s">
        <v>2062</v>
      </c>
      <c r="D95" s="157" t="s">
        <v>1977</v>
      </c>
      <c r="E95" s="122"/>
      <c r="F95" s="126">
        <v>122251.3</v>
      </c>
      <c r="G95" s="139"/>
      <c r="H95" s="122" t="s">
        <v>2062</v>
      </c>
      <c r="I95" s="122" t="s">
        <v>2062</v>
      </c>
      <c r="J95" s="122" t="s">
        <v>1964</v>
      </c>
      <c r="K95" s="127">
        <v>42818</v>
      </c>
      <c r="L95" s="158" t="s">
        <v>1950</v>
      </c>
      <c r="M95" s="139"/>
    </row>
    <row r="96" spans="1:13" x14ac:dyDescent="0.2">
      <c r="A96" s="117" t="s">
        <v>2049</v>
      </c>
      <c r="B96" s="118" t="s">
        <v>2021</v>
      </c>
      <c r="C96" s="117" t="s">
        <v>764</v>
      </c>
      <c r="D96" s="155" t="s">
        <v>1782</v>
      </c>
      <c r="E96" s="117"/>
      <c r="F96" s="120">
        <v>8663.85</v>
      </c>
      <c r="G96" s="117"/>
      <c r="H96" s="117" t="s">
        <v>764</v>
      </c>
      <c r="I96" s="117" t="s">
        <v>764</v>
      </c>
      <c r="J96" s="117" t="s">
        <v>769</v>
      </c>
      <c r="K96" s="121">
        <v>42821</v>
      </c>
      <c r="L96" s="156" t="s">
        <v>1949</v>
      </c>
      <c r="M96" s="117"/>
    </row>
    <row r="97" spans="1:13" x14ac:dyDescent="0.2">
      <c r="A97" s="122" t="s">
        <v>2050</v>
      </c>
      <c r="B97" s="118" t="s">
        <v>2022</v>
      </c>
      <c r="C97" s="122" t="s">
        <v>1999</v>
      </c>
      <c r="D97" s="157" t="s">
        <v>1978</v>
      </c>
      <c r="E97" s="122"/>
      <c r="F97" s="126">
        <v>1000</v>
      </c>
      <c r="G97" s="139"/>
      <c r="H97" s="122" t="s">
        <v>2063</v>
      </c>
      <c r="I97" s="122" t="s">
        <v>2064</v>
      </c>
      <c r="J97" s="122" t="s">
        <v>1254</v>
      </c>
      <c r="K97" s="127">
        <v>42822</v>
      </c>
      <c r="L97" s="158" t="s">
        <v>1948</v>
      </c>
      <c r="M97" s="139"/>
    </row>
    <row r="98" spans="1:13" x14ac:dyDescent="0.2">
      <c r="A98" s="117" t="s">
        <v>2051</v>
      </c>
      <c r="B98" s="118" t="s">
        <v>2023</v>
      </c>
      <c r="C98" s="117" t="s">
        <v>2000</v>
      </c>
      <c r="D98" s="155" t="s">
        <v>1979</v>
      </c>
      <c r="E98" s="117"/>
      <c r="F98" s="120">
        <v>980</v>
      </c>
      <c r="G98" s="117"/>
      <c r="H98" s="117" t="s">
        <v>2065</v>
      </c>
      <c r="I98" s="117" t="s">
        <v>2066</v>
      </c>
      <c r="J98" s="117" t="s">
        <v>1254</v>
      </c>
      <c r="K98" s="121">
        <v>42822</v>
      </c>
      <c r="L98" s="156" t="s">
        <v>1947</v>
      </c>
      <c r="M98" s="117"/>
    </row>
    <row r="99" spans="1:13" x14ac:dyDescent="0.2">
      <c r="A99" s="122" t="s">
        <v>2052</v>
      </c>
      <c r="B99" s="118" t="s">
        <v>2024</v>
      </c>
      <c r="C99" s="122" t="s">
        <v>257</v>
      </c>
      <c r="D99" s="157" t="s">
        <v>1980</v>
      </c>
      <c r="E99" s="122"/>
      <c r="F99" s="126">
        <v>2745</v>
      </c>
      <c r="G99" s="139"/>
      <c r="H99" s="122" t="s">
        <v>2067</v>
      </c>
      <c r="I99" s="122" t="s">
        <v>2068</v>
      </c>
      <c r="J99" s="122" t="s">
        <v>1254</v>
      </c>
      <c r="K99" s="127">
        <v>42822</v>
      </c>
      <c r="L99" s="158" t="s">
        <v>1946</v>
      </c>
      <c r="M99" s="139"/>
    </row>
    <row r="100" spans="1:13" x14ac:dyDescent="0.2">
      <c r="A100" s="117" t="s">
        <v>2053</v>
      </c>
      <c r="B100" s="118" t="s">
        <v>2025</v>
      </c>
      <c r="C100" s="117" t="s">
        <v>82</v>
      </c>
      <c r="D100" s="155" t="s">
        <v>1981</v>
      </c>
      <c r="E100" s="117"/>
      <c r="F100" s="120">
        <v>12600</v>
      </c>
      <c r="G100" s="117"/>
      <c r="H100" s="117" t="s">
        <v>2073</v>
      </c>
      <c r="I100" s="117" t="s">
        <v>2073</v>
      </c>
      <c r="J100" s="117" t="s">
        <v>1254</v>
      </c>
      <c r="K100" s="121">
        <v>42822</v>
      </c>
      <c r="L100" s="156" t="s">
        <v>1945</v>
      </c>
      <c r="M100" s="117"/>
    </row>
    <row r="101" spans="1:13" x14ac:dyDescent="0.2">
      <c r="A101" s="122" t="s">
        <v>2054</v>
      </c>
      <c r="B101" s="118" t="s">
        <v>2026</v>
      </c>
      <c r="C101" s="122" t="s">
        <v>2001</v>
      </c>
      <c r="D101" s="157" t="s">
        <v>1982</v>
      </c>
      <c r="E101" s="122"/>
      <c r="F101" s="126">
        <v>4000</v>
      </c>
      <c r="G101" s="139"/>
      <c r="H101" s="122" t="s">
        <v>2074</v>
      </c>
      <c r="I101" s="122" t="s">
        <v>2074</v>
      </c>
      <c r="J101" s="122" t="s">
        <v>1254</v>
      </c>
      <c r="K101" s="127">
        <v>42822</v>
      </c>
      <c r="L101" s="158" t="s">
        <v>1944</v>
      </c>
      <c r="M101" s="139"/>
    </row>
    <row r="102" spans="1:13" x14ac:dyDescent="0.2">
      <c r="A102" s="117" t="s">
        <v>2055</v>
      </c>
      <c r="B102" s="118" t="s">
        <v>2027</v>
      </c>
      <c r="C102" s="117" t="s">
        <v>2002</v>
      </c>
      <c r="D102" s="155" t="s">
        <v>1983</v>
      </c>
      <c r="E102" s="117"/>
      <c r="F102" s="120">
        <v>2472.8000000000002</v>
      </c>
      <c r="G102" s="117"/>
      <c r="H102" s="117" t="s">
        <v>2002</v>
      </c>
      <c r="I102" s="117" t="s">
        <v>2002</v>
      </c>
      <c r="J102" s="117" t="s">
        <v>769</v>
      </c>
      <c r="K102" s="121">
        <v>42822</v>
      </c>
      <c r="L102" s="156" t="s">
        <v>1943</v>
      </c>
      <c r="M102" s="117"/>
    </row>
    <row r="103" spans="1:13" x14ac:dyDescent="0.2">
      <c r="A103" s="122" t="s">
        <v>2056</v>
      </c>
      <c r="B103" s="118" t="s">
        <v>2028</v>
      </c>
      <c r="C103" s="122" t="s">
        <v>1511</v>
      </c>
      <c r="D103" s="157" t="s">
        <v>1984</v>
      </c>
      <c r="E103" s="122"/>
      <c r="F103" s="126">
        <v>25000</v>
      </c>
      <c r="G103" s="139"/>
      <c r="H103" s="122" t="s">
        <v>1511</v>
      </c>
      <c r="I103" s="122" t="s">
        <v>1511</v>
      </c>
      <c r="J103" s="122" t="s">
        <v>769</v>
      </c>
      <c r="K103" s="127">
        <v>42822</v>
      </c>
      <c r="L103" s="160" t="s">
        <v>1942</v>
      </c>
      <c r="M103" s="139"/>
    </row>
    <row r="104" spans="1:13" x14ac:dyDescent="0.2">
      <c r="A104" s="117" t="s">
        <v>2057</v>
      </c>
      <c r="B104" s="118" t="s">
        <v>2029</v>
      </c>
      <c r="C104" s="117" t="s">
        <v>2003</v>
      </c>
      <c r="D104" s="155" t="s">
        <v>1985</v>
      </c>
      <c r="E104" s="117"/>
      <c r="F104" s="120">
        <v>25000</v>
      </c>
      <c r="G104" s="117"/>
      <c r="H104" s="117" t="s">
        <v>2003</v>
      </c>
      <c r="I104" s="117" t="s">
        <v>2003</v>
      </c>
      <c r="J104" s="117" t="s">
        <v>769</v>
      </c>
      <c r="K104" s="121">
        <v>42822</v>
      </c>
      <c r="L104" s="161" t="s">
        <v>1941</v>
      </c>
      <c r="M104" s="117"/>
    </row>
    <row r="105" spans="1:13" x14ac:dyDescent="0.2">
      <c r="A105" s="122" t="s">
        <v>2058</v>
      </c>
      <c r="B105" s="118" t="s">
        <v>2030</v>
      </c>
      <c r="C105" s="122" t="s">
        <v>2003</v>
      </c>
      <c r="D105" s="157" t="s">
        <v>1985</v>
      </c>
      <c r="E105" s="122"/>
      <c r="F105" s="126">
        <v>5275</v>
      </c>
      <c r="G105" s="139"/>
      <c r="H105" s="122" t="s">
        <v>2077</v>
      </c>
      <c r="I105" s="122" t="s">
        <v>2078</v>
      </c>
      <c r="J105" s="122" t="s">
        <v>1254</v>
      </c>
      <c r="K105" s="127">
        <v>42823</v>
      </c>
      <c r="L105" s="158" t="s">
        <v>1940</v>
      </c>
      <c r="M105" s="139"/>
    </row>
    <row r="106" spans="1:13" x14ac:dyDescent="0.2">
      <c r="A106" s="117" t="s">
        <v>2059</v>
      </c>
      <c r="B106" s="118" t="s">
        <v>2031</v>
      </c>
      <c r="C106" s="117" t="s">
        <v>2003</v>
      </c>
      <c r="D106" s="155" t="s">
        <v>1986</v>
      </c>
      <c r="E106" s="117"/>
      <c r="F106" s="120">
        <v>16915</v>
      </c>
      <c r="G106" s="117"/>
      <c r="H106" s="116" t="s">
        <v>2081</v>
      </c>
      <c r="I106" s="117" t="s">
        <v>2082</v>
      </c>
      <c r="J106" s="117" t="s">
        <v>1254</v>
      </c>
      <c r="K106" s="121">
        <v>42823</v>
      </c>
      <c r="L106" s="156" t="s">
        <v>1939</v>
      </c>
      <c r="M106" s="117"/>
    </row>
    <row r="107" spans="1:13" x14ac:dyDescent="0.2">
      <c r="A107" s="122" t="s">
        <v>2060</v>
      </c>
      <c r="B107" s="118" t="s">
        <v>2032</v>
      </c>
      <c r="C107" s="122" t="s">
        <v>2004</v>
      </c>
      <c r="D107" s="157" t="s">
        <v>1987</v>
      </c>
      <c r="E107" s="122"/>
      <c r="F107" s="126">
        <v>5680</v>
      </c>
      <c r="G107" s="139"/>
      <c r="H107" s="122" t="s">
        <v>2080</v>
      </c>
      <c r="I107" s="122" t="s">
        <v>2079</v>
      </c>
      <c r="J107" s="122" t="s">
        <v>1254</v>
      </c>
      <c r="K107" s="127">
        <v>42823</v>
      </c>
      <c r="L107" s="158" t="s">
        <v>1938</v>
      </c>
      <c r="M107" s="139"/>
    </row>
    <row r="108" spans="1:13" x14ac:dyDescent="0.2">
      <c r="A108" s="117" t="s">
        <v>2061</v>
      </c>
      <c r="B108" s="118" t="s">
        <v>2033</v>
      </c>
      <c r="C108" s="117" t="s">
        <v>2005</v>
      </c>
      <c r="D108" s="155" t="s">
        <v>1988</v>
      </c>
      <c r="E108" s="117"/>
      <c r="F108" s="120">
        <v>3200</v>
      </c>
      <c r="G108" s="117"/>
      <c r="H108" s="117" t="s">
        <v>2005</v>
      </c>
      <c r="I108" s="117" t="s">
        <v>2075</v>
      </c>
      <c r="J108" s="117" t="s">
        <v>769</v>
      </c>
      <c r="K108" s="121">
        <v>42823</v>
      </c>
      <c r="L108" s="156" t="s">
        <v>1937</v>
      </c>
      <c r="M108" s="117"/>
    </row>
    <row r="109" spans="1:13" x14ac:dyDescent="0.2">
      <c r="A109" s="139" t="s">
        <v>2096</v>
      </c>
      <c r="B109" s="162" t="s">
        <v>2088</v>
      </c>
      <c r="C109" s="139" t="s">
        <v>2083</v>
      </c>
      <c r="D109" s="145" t="s">
        <v>2104</v>
      </c>
      <c r="E109" s="139"/>
      <c r="F109" s="163">
        <v>566</v>
      </c>
      <c r="G109" s="139"/>
      <c r="H109" s="139" t="s">
        <v>2083</v>
      </c>
      <c r="I109" s="139" t="s">
        <v>2083</v>
      </c>
      <c r="J109" s="139" t="s">
        <v>769</v>
      </c>
      <c r="K109" s="164">
        <v>42828</v>
      </c>
      <c r="L109" s="139" t="s">
        <v>2109</v>
      </c>
      <c r="M109" s="139"/>
    </row>
    <row r="110" spans="1:13" x14ac:dyDescent="0.2">
      <c r="A110" s="117" t="s">
        <v>2097</v>
      </c>
      <c r="B110" s="162" t="s">
        <v>2089</v>
      </c>
      <c r="C110" s="117" t="s">
        <v>2084</v>
      </c>
      <c r="D110" s="165" t="s">
        <v>2105</v>
      </c>
      <c r="E110" s="117"/>
      <c r="F110" s="166">
        <v>800</v>
      </c>
      <c r="G110" s="117"/>
      <c r="H110" s="117" t="s">
        <v>2084</v>
      </c>
      <c r="I110" s="117" t="s">
        <v>2084</v>
      </c>
      <c r="J110" s="117" t="s">
        <v>769</v>
      </c>
      <c r="K110" s="167">
        <v>42831</v>
      </c>
      <c r="L110" s="117" t="s">
        <v>2110</v>
      </c>
      <c r="M110" s="117"/>
    </row>
    <row r="111" spans="1:13" x14ac:dyDescent="0.2">
      <c r="A111" s="139" t="s">
        <v>2098</v>
      </c>
      <c r="B111" s="162" t="s">
        <v>2090</v>
      </c>
      <c r="C111" s="139" t="s">
        <v>2085</v>
      </c>
      <c r="D111" s="168" t="s">
        <v>2117</v>
      </c>
      <c r="E111" s="139"/>
      <c r="F111" s="163">
        <v>5000</v>
      </c>
      <c r="G111" s="139"/>
      <c r="H111" s="139" t="s">
        <v>2085</v>
      </c>
      <c r="I111" s="139" t="s">
        <v>2085</v>
      </c>
      <c r="J111" s="139" t="s">
        <v>769</v>
      </c>
      <c r="K111" s="164">
        <v>42831</v>
      </c>
      <c r="L111" s="139" t="s">
        <v>2111</v>
      </c>
      <c r="M111" s="139"/>
    </row>
    <row r="112" spans="1:13" x14ac:dyDescent="0.2">
      <c r="A112" s="117" t="s">
        <v>2099</v>
      </c>
      <c r="B112" s="162" t="s">
        <v>2091</v>
      </c>
      <c r="C112" s="148" t="s">
        <v>1758</v>
      </c>
      <c r="D112" s="165" t="s">
        <v>1774</v>
      </c>
      <c r="E112" s="117"/>
      <c r="F112" s="166">
        <v>2175.5</v>
      </c>
      <c r="G112" s="117"/>
      <c r="H112" s="117" t="s">
        <v>1758</v>
      </c>
      <c r="I112" s="117" t="s">
        <v>1758</v>
      </c>
      <c r="J112" s="117" t="s">
        <v>769</v>
      </c>
      <c r="K112" s="167">
        <v>42837</v>
      </c>
      <c r="L112" s="117" t="s">
        <v>2112</v>
      </c>
      <c r="M112" s="117"/>
    </row>
    <row r="113" spans="1:13" x14ac:dyDescent="0.2">
      <c r="A113" s="139" t="s">
        <v>2100</v>
      </c>
      <c r="B113" s="162" t="s">
        <v>2092</v>
      </c>
      <c r="C113" s="139" t="s">
        <v>2086</v>
      </c>
      <c r="D113" s="145" t="s">
        <v>2106</v>
      </c>
      <c r="E113" s="139"/>
      <c r="F113" s="163">
        <v>2650</v>
      </c>
      <c r="G113" s="139"/>
      <c r="H113" s="139" t="s">
        <v>2086</v>
      </c>
      <c r="I113" s="139" t="s">
        <v>2086</v>
      </c>
      <c r="J113" s="139" t="s">
        <v>769</v>
      </c>
      <c r="K113" s="164">
        <v>42839</v>
      </c>
      <c r="L113" s="139" t="s">
        <v>2113</v>
      </c>
      <c r="M113" s="139"/>
    </row>
    <row r="114" spans="1:13" x14ac:dyDescent="0.2">
      <c r="A114" s="117" t="s">
        <v>2101</v>
      </c>
      <c r="B114" s="162" t="s">
        <v>2093</v>
      </c>
      <c r="C114" s="148" t="s">
        <v>2087</v>
      </c>
      <c r="D114" s="165" t="s">
        <v>2107</v>
      </c>
      <c r="E114" s="117"/>
      <c r="F114" s="166">
        <v>600</v>
      </c>
      <c r="G114" s="117"/>
      <c r="H114" s="117" t="s">
        <v>2087</v>
      </c>
      <c r="I114" s="117" t="s">
        <v>2087</v>
      </c>
      <c r="J114" s="117" t="s">
        <v>769</v>
      </c>
      <c r="K114" s="167">
        <v>42839</v>
      </c>
      <c r="L114" s="117" t="s">
        <v>2114</v>
      </c>
      <c r="M114" s="117"/>
    </row>
    <row r="115" spans="1:13" x14ac:dyDescent="0.2">
      <c r="A115" s="139" t="s">
        <v>2102</v>
      </c>
      <c r="B115" s="162" t="s">
        <v>2094</v>
      </c>
      <c r="C115" s="139" t="s">
        <v>749</v>
      </c>
      <c r="D115" s="145" t="s">
        <v>2108</v>
      </c>
      <c r="E115" s="139"/>
      <c r="F115" s="163">
        <v>30</v>
      </c>
      <c r="G115" s="139"/>
      <c r="H115" s="139" t="s">
        <v>749</v>
      </c>
      <c r="I115" s="139" t="s">
        <v>749</v>
      </c>
      <c r="J115" s="139" t="s">
        <v>769</v>
      </c>
      <c r="K115" s="164">
        <v>42839</v>
      </c>
      <c r="L115" s="139" t="s">
        <v>2115</v>
      </c>
      <c r="M115" s="139"/>
    </row>
    <row r="116" spans="1:13" x14ac:dyDescent="0.2">
      <c r="A116" s="117" t="s">
        <v>2103</v>
      </c>
      <c r="B116" s="162" t="s">
        <v>2095</v>
      </c>
      <c r="C116" s="117" t="s">
        <v>1756</v>
      </c>
      <c r="D116" s="165" t="s">
        <v>1771</v>
      </c>
      <c r="E116" s="117"/>
      <c r="F116" s="166">
        <v>129.55000000000001</v>
      </c>
      <c r="G116" s="117"/>
      <c r="H116" s="117" t="s">
        <v>1756</v>
      </c>
      <c r="I116" s="117" t="s">
        <v>1756</v>
      </c>
      <c r="J116" s="117" t="s">
        <v>769</v>
      </c>
      <c r="K116" s="167">
        <v>42845</v>
      </c>
      <c r="L116" s="117" t="s">
        <v>2116</v>
      </c>
      <c r="M116" s="117"/>
    </row>
    <row r="117" spans="1:13" x14ac:dyDescent="0.2">
      <c r="A117" s="139" t="s">
        <v>2122</v>
      </c>
      <c r="B117" s="118" t="s">
        <v>2121</v>
      </c>
      <c r="C117" s="139" t="s">
        <v>513</v>
      </c>
      <c r="D117" s="152" t="s">
        <v>1820</v>
      </c>
      <c r="E117" s="139"/>
      <c r="F117" s="153">
        <v>40838</v>
      </c>
      <c r="G117" s="139"/>
      <c r="H117" s="139" t="s">
        <v>2119</v>
      </c>
      <c r="I117" s="139" t="s">
        <v>2120</v>
      </c>
      <c r="J117" s="139" t="s">
        <v>933</v>
      </c>
      <c r="K117" s="154">
        <v>42851</v>
      </c>
      <c r="L117" s="139" t="s">
        <v>2118</v>
      </c>
      <c r="M117" s="139"/>
    </row>
    <row r="118" spans="1:13" x14ac:dyDescent="0.2">
      <c r="A118" s="117" t="s">
        <v>2125</v>
      </c>
      <c r="B118" s="162" t="s">
        <v>2124</v>
      </c>
      <c r="C118" s="117" t="s">
        <v>2128</v>
      </c>
      <c r="D118" s="132" t="s">
        <v>2129</v>
      </c>
      <c r="E118" s="117"/>
      <c r="F118" s="166">
        <v>2795</v>
      </c>
      <c r="G118" s="117"/>
      <c r="H118" s="117" t="s">
        <v>2126</v>
      </c>
      <c r="I118" s="117" t="s">
        <v>2127</v>
      </c>
      <c r="J118" s="117" t="s">
        <v>1254</v>
      </c>
      <c r="K118" s="121">
        <v>42851</v>
      </c>
      <c r="L118" s="117" t="s">
        <v>2123</v>
      </c>
      <c r="M118" s="117"/>
    </row>
    <row r="119" spans="1:13" x14ac:dyDescent="0.2">
      <c r="A119" s="139" t="s">
        <v>2132</v>
      </c>
      <c r="B119" s="169" t="s">
        <v>2133</v>
      </c>
      <c r="C119" s="139" t="s">
        <v>277</v>
      </c>
      <c r="D119" s="168" t="s">
        <v>2134</v>
      </c>
      <c r="E119" s="139"/>
      <c r="F119" s="163">
        <v>1160</v>
      </c>
      <c r="G119" s="139"/>
      <c r="H119" s="139" t="s">
        <v>2131</v>
      </c>
      <c r="I119" s="139" t="s">
        <v>2131</v>
      </c>
      <c r="J119" s="139" t="s">
        <v>1254</v>
      </c>
      <c r="K119" s="154">
        <v>42851</v>
      </c>
      <c r="L119" s="139" t="s">
        <v>2130</v>
      </c>
      <c r="M119" s="139"/>
    </row>
    <row r="120" spans="1:13" x14ac:dyDescent="0.2">
      <c r="A120" s="117" t="s">
        <v>2136</v>
      </c>
      <c r="B120" s="118" t="s">
        <v>2135</v>
      </c>
      <c r="C120" s="117" t="s">
        <v>1869</v>
      </c>
      <c r="D120" s="155" t="s">
        <v>1879</v>
      </c>
      <c r="E120" s="117"/>
      <c r="F120" s="120">
        <v>647</v>
      </c>
      <c r="G120" s="117"/>
      <c r="H120" s="117" t="s">
        <v>1921</v>
      </c>
      <c r="I120" s="117" t="s">
        <v>1922</v>
      </c>
      <c r="J120" s="117" t="s">
        <v>1254</v>
      </c>
      <c r="K120" s="121">
        <v>42853</v>
      </c>
      <c r="L120" s="117" t="s">
        <v>2137</v>
      </c>
      <c r="M120" s="117"/>
    </row>
    <row r="121" spans="1:13" x14ac:dyDescent="0.2">
      <c r="A121" s="117" t="s">
        <v>2138</v>
      </c>
      <c r="B121" s="118" t="s">
        <v>2139</v>
      </c>
      <c r="C121" s="117" t="s">
        <v>483</v>
      </c>
      <c r="D121" s="119" t="s">
        <v>2154</v>
      </c>
      <c r="E121" s="117"/>
      <c r="F121" s="120">
        <v>90</v>
      </c>
      <c r="G121" s="117"/>
      <c r="H121" s="117" t="s">
        <v>483</v>
      </c>
      <c r="I121" s="117" t="s">
        <v>483</v>
      </c>
      <c r="J121" s="117" t="s">
        <v>769</v>
      </c>
      <c r="K121" s="121">
        <v>42857</v>
      </c>
      <c r="L121" s="117" t="s">
        <v>2158</v>
      </c>
      <c r="M121" s="117"/>
    </row>
    <row r="122" spans="1:13" x14ac:dyDescent="0.2">
      <c r="A122" s="122" t="s">
        <v>2140</v>
      </c>
      <c r="B122" s="118" t="s">
        <v>2141</v>
      </c>
      <c r="C122" s="123" t="s">
        <v>2142</v>
      </c>
      <c r="D122" s="124" t="s">
        <v>1787</v>
      </c>
      <c r="E122" s="125"/>
      <c r="F122" s="126">
        <v>17000</v>
      </c>
      <c r="G122" s="125"/>
      <c r="H122" s="123" t="s">
        <v>2142</v>
      </c>
      <c r="I122" s="123" t="s">
        <v>2142</v>
      </c>
      <c r="J122" s="122" t="s">
        <v>769</v>
      </c>
      <c r="K122" s="127">
        <v>42857</v>
      </c>
      <c r="L122" s="122" t="s">
        <v>2159</v>
      </c>
      <c r="M122" s="125"/>
    </row>
    <row r="123" spans="1:13" x14ac:dyDescent="0.2">
      <c r="A123" s="117" t="s">
        <v>2143</v>
      </c>
      <c r="B123" s="118" t="s">
        <v>2144</v>
      </c>
      <c r="C123" s="117" t="s">
        <v>469</v>
      </c>
      <c r="D123" s="119" t="s">
        <v>1830</v>
      </c>
      <c r="E123" s="117"/>
      <c r="F123" s="120">
        <v>500</v>
      </c>
      <c r="G123" s="117"/>
      <c r="H123" s="117" t="s">
        <v>469</v>
      </c>
      <c r="I123" s="117" t="s">
        <v>469</v>
      </c>
      <c r="J123" s="117" t="s">
        <v>769</v>
      </c>
      <c r="K123" s="121">
        <v>42857</v>
      </c>
      <c r="L123" s="117" t="s">
        <v>2160</v>
      </c>
      <c r="M123" s="117"/>
    </row>
    <row r="124" spans="1:13" x14ac:dyDescent="0.2">
      <c r="A124" s="122" t="s">
        <v>2145</v>
      </c>
      <c r="B124" s="118" t="s">
        <v>2146</v>
      </c>
      <c r="C124" s="122" t="s">
        <v>2147</v>
      </c>
      <c r="D124" s="128" t="s">
        <v>2155</v>
      </c>
      <c r="E124" s="125"/>
      <c r="F124" s="126">
        <v>1200</v>
      </c>
      <c r="G124" s="125"/>
      <c r="H124" s="122" t="s">
        <v>2147</v>
      </c>
      <c r="I124" s="122" t="s">
        <v>2147</v>
      </c>
      <c r="J124" s="122" t="s">
        <v>769</v>
      </c>
      <c r="K124" s="127">
        <v>42857</v>
      </c>
      <c r="L124" s="122" t="s">
        <v>2161</v>
      </c>
      <c r="M124" s="125"/>
    </row>
    <row r="125" spans="1:13" x14ac:dyDescent="0.2">
      <c r="A125" s="117" t="s">
        <v>2148</v>
      </c>
      <c r="B125" s="118" t="s">
        <v>2149</v>
      </c>
      <c r="C125" s="117" t="s">
        <v>2150</v>
      </c>
      <c r="D125" s="119" t="s">
        <v>1978</v>
      </c>
      <c r="E125" s="117"/>
      <c r="F125" s="120">
        <v>175</v>
      </c>
      <c r="G125" s="117"/>
      <c r="H125" s="117" t="s">
        <v>2150</v>
      </c>
      <c r="I125" s="117" t="s">
        <v>2150</v>
      </c>
      <c r="J125" s="117" t="s">
        <v>2157</v>
      </c>
      <c r="K125" s="121">
        <v>42857</v>
      </c>
      <c r="L125" s="117" t="s">
        <v>2162</v>
      </c>
      <c r="M125" s="117"/>
    </row>
    <row r="126" spans="1:13" x14ac:dyDescent="0.2">
      <c r="A126" s="122" t="s">
        <v>2151</v>
      </c>
      <c r="B126" s="118" t="s">
        <v>2152</v>
      </c>
      <c r="C126" s="122" t="s">
        <v>2153</v>
      </c>
      <c r="D126" s="128" t="s">
        <v>2156</v>
      </c>
      <c r="E126" s="125"/>
      <c r="F126" s="126">
        <v>159.75</v>
      </c>
      <c r="G126" s="125"/>
      <c r="H126" s="122" t="s">
        <v>2153</v>
      </c>
      <c r="I126" s="122" t="s">
        <v>2153</v>
      </c>
      <c r="J126" s="122" t="s">
        <v>769</v>
      </c>
      <c r="K126" s="127">
        <v>42857</v>
      </c>
      <c r="L126" s="122" t="s">
        <v>2163</v>
      </c>
      <c r="M126" s="125"/>
    </row>
    <row r="127" spans="1:13" x14ac:dyDescent="0.2">
      <c r="A127" s="117" t="s">
        <v>2164</v>
      </c>
      <c r="B127" s="118" t="s">
        <v>2165</v>
      </c>
      <c r="C127" s="117" t="s">
        <v>613</v>
      </c>
      <c r="D127" s="119" t="s">
        <v>1843</v>
      </c>
      <c r="E127" s="117"/>
      <c r="F127" s="120">
        <v>90</v>
      </c>
      <c r="G127" s="117"/>
      <c r="H127" s="117" t="s">
        <v>613</v>
      </c>
      <c r="I127" s="117" t="s">
        <v>613</v>
      </c>
      <c r="J127" s="117" t="s">
        <v>769</v>
      </c>
      <c r="K127" s="121">
        <v>42858</v>
      </c>
      <c r="L127" s="117" t="s">
        <v>2172</v>
      </c>
      <c r="M127" s="117"/>
    </row>
    <row r="128" spans="1:13" x14ac:dyDescent="0.2">
      <c r="A128" s="122" t="s">
        <v>2166</v>
      </c>
      <c r="B128" s="118" t="s">
        <v>2167</v>
      </c>
      <c r="C128" s="122" t="s">
        <v>2168</v>
      </c>
      <c r="D128" s="128" t="s">
        <v>1784</v>
      </c>
      <c r="E128" s="125"/>
      <c r="F128" s="126">
        <v>960</v>
      </c>
      <c r="G128" s="125"/>
      <c r="H128" s="122" t="s">
        <v>2168</v>
      </c>
      <c r="I128" s="122" t="s">
        <v>2168</v>
      </c>
      <c r="J128" s="122" t="s">
        <v>769</v>
      </c>
      <c r="K128" s="127">
        <v>42858</v>
      </c>
      <c r="L128" s="122" t="s">
        <v>2173</v>
      </c>
      <c r="M128" s="125"/>
    </row>
    <row r="129" spans="1:13" x14ac:dyDescent="0.2">
      <c r="A129" s="117" t="s">
        <v>2169</v>
      </c>
      <c r="B129" s="118" t="s">
        <v>2170</v>
      </c>
      <c r="C129" s="117" t="s">
        <v>484</v>
      </c>
      <c r="D129" s="119" t="s">
        <v>2171</v>
      </c>
      <c r="E129" s="117"/>
      <c r="F129" s="120">
        <v>411</v>
      </c>
      <c r="G129" s="117"/>
      <c r="H129" s="117" t="s">
        <v>484</v>
      </c>
      <c r="I129" s="117" t="s">
        <v>484</v>
      </c>
      <c r="J129" s="117" t="s">
        <v>769</v>
      </c>
      <c r="K129" s="121">
        <v>42858</v>
      </c>
      <c r="L129" s="117" t="s">
        <v>2174</v>
      </c>
      <c r="M129" s="117"/>
    </row>
    <row r="130" spans="1:13" x14ac:dyDescent="0.2">
      <c r="A130" s="122" t="s">
        <v>2176</v>
      </c>
      <c r="B130" s="118" t="s">
        <v>2177</v>
      </c>
      <c r="C130" s="122" t="s">
        <v>2175</v>
      </c>
      <c r="D130" s="128" t="s">
        <v>2178</v>
      </c>
      <c r="E130" s="125"/>
      <c r="F130" s="126">
        <v>8100</v>
      </c>
      <c r="G130" s="125"/>
      <c r="H130" s="122" t="s">
        <v>2175</v>
      </c>
      <c r="I130" s="122" t="s">
        <v>2175</v>
      </c>
      <c r="J130" s="122" t="s">
        <v>769</v>
      </c>
      <c r="K130" s="127">
        <v>42859</v>
      </c>
      <c r="L130" s="122" t="s">
        <v>2179</v>
      </c>
      <c r="M130" s="125"/>
    </row>
    <row r="131" spans="1:13" x14ac:dyDescent="0.2">
      <c r="A131" s="117" t="s">
        <v>2181</v>
      </c>
      <c r="B131" s="118" t="s">
        <v>2183</v>
      </c>
      <c r="C131" s="117" t="s">
        <v>2180</v>
      </c>
      <c r="D131" s="119" t="s">
        <v>2182</v>
      </c>
      <c r="E131" s="117"/>
      <c r="F131" s="120">
        <v>122</v>
      </c>
      <c r="G131" s="117"/>
      <c r="H131" s="117" t="s">
        <v>2180</v>
      </c>
      <c r="I131" s="117" t="s">
        <v>2180</v>
      </c>
      <c r="J131" s="117" t="s">
        <v>769</v>
      </c>
      <c r="K131" s="121">
        <v>42859</v>
      </c>
      <c r="L131" s="117" t="s">
        <v>2184</v>
      </c>
      <c r="M131" s="117"/>
    </row>
    <row r="132" spans="1:13" x14ac:dyDescent="0.2">
      <c r="A132" s="122" t="s">
        <v>2185</v>
      </c>
      <c r="B132" s="118" t="s">
        <v>2186</v>
      </c>
      <c r="C132" s="122" t="s">
        <v>2187</v>
      </c>
      <c r="D132" s="128" t="s">
        <v>2195</v>
      </c>
      <c r="E132" s="125"/>
      <c r="F132" s="126">
        <v>1350</v>
      </c>
      <c r="G132" s="125"/>
      <c r="H132" s="122" t="s">
        <v>2197</v>
      </c>
      <c r="I132" s="122" t="s">
        <v>2198</v>
      </c>
      <c r="J132" s="122" t="s">
        <v>1254</v>
      </c>
      <c r="K132" s="127">
        <v>42860</v>
      </c>
      <c r="L132" s="122" t="s">
        <v>2199</v>
      </c>
      <c r="M132" s="125"/>
    </row>
    <row r="133" spans="1:13" x14ac:dyDescent="0.2">
      <c r="A133" s="117" t="s">
        <v>2188</v>
      </c>
      <c r="B133" s="118" t="s">
        <v>2189</v>
      </c>
      <c r="C133" s="117" t="s">
        <v>764</v>
      </c>
      <c r="D133" s="119" t="s">
        <v>1782</v>
      </c>
      <c r="E133" s="117"/>
      <c r="F133" s="120">
        <v>1500</v>
      </c>
      <c r="G133" s="117"/>
      <c r="H133" s="117" t="s">
        <v>764</v>
      </c>
      <c r="I133" s="117" t="s">
        <v>764</v>
      </c>
      <c r="J133" s="117" t="s">
        <v>769</v>
      </c>
      <c r="K133" s="121">
        <v>42860</v>
      </c>
      <c r="L133" s="117" t="s">
        <v>2200</v>
      </c>
      <c r="M133" s="117"/>
    </row>
    <row r="134" spans="1:13" x14ac:dyDescent="0.2">
      <c r="A134" s="122" t="s">
        <v>2190</v>
      </c>
      <c r="B134" s="118" t="s">
        <v>2191</v>
      </c>
      <c r="C134" s="122" t="s">
        <v>2192</v>
      </c>
      <c r="D134" s="128" t="s">
        <v>2196</v>
      </c>
      <c r="E134" s="125"/>
      <c r="F134" s="126">
        <v>1000</v>
      </c>
      <c r="G134" s="125"/>
      <c r="H134" s="122" t="s">
        <v>2192</v>
      </c>
      <c r="I134" s="122" t="s">
        <v>2192</v>
      </c>
      <c r="J134" s="122" t="s">
        <v>769</v>
      </c>
      <c r="K134" s="127">
        <v>42860</v>
      </c>
      <c r="L134" s="122" t="s">
        <v>2201</v>
      </c>
      <c r="M134" s="125"/>
    </row>
    <row r="135" spans="1:13" x14ac:dyDescent="0.2">
      <c r="A135" s="117" t="s">
        <v>2193</v>
      </c>
      <c r="B135" s="118" t="s">
        <v>2194</v>
      </c>
      <c r="C135" s="117" t="s">
        <v>764</v>
      </c>
      <c r="D135" s="119" t="s">
        <v>1782</v>
      </c>
      <c r="E135" s="117"/>
      <c r="F135" s="120">
        <v>1200</v>
      </c>
      <c r="G135" s="117"/>
      <c r="H135" s="117" t="s">
        <v>764</v>
      </c>
      <c r="I135" s="117" t="s">
        <v>764</v>
      </c>
      <c r="J135" s="117" t="s">
        <v>769</v>
      </c>
      <c r="K135" s="121">
        <v>42860</v>
      </c>
      <c r="L135" s="117" t="s">
        <v>2202</v>
      </c>
      <c r="M135" s="117"/>
    </row>
    <row r="136" spans="1:13" x14ac:dyDescent="0.2">
      <c r="A136" s="122" t="s">
        <v>2203</v>
      </c>
      <c r="B136" s="118" t="s">
        <v>2204</v>
      </c>
      <c r="C136" s="122" t="s">
        <v>1511</v>
      </c>
      <c r="D136" s="128" t="s">
        <v>1984</v>
      </c>
      <c r="E136" s="125"/>
      <c r="F136" s="126">
        <v>30000</v>
      </c>
      <c r="G136" s="125"/>
      <c r="H136" s="122" t="s">
        <v>1511</v>
      </c>
      <c r="I136" s="122" t="s">
        <v>1511</v>
      </c>
      <c r="J136" s="122" t="s">
        <v>2211</v>
      </c>
      <c r="K136" s="127">
        <v>42865</v>
      </c>
      <c r="L136" s="122" t="s">
        <v>2212</v>
      </c>
      <c r="M136" s="125"/>
    </row>
    <row r="137" spans="1:13" x14ac:dyDescent="0.2">
      <c r="A137" s="117" t="s">
        <v>2205</v>
      </c>
      <c r="B137" s="118" t="s">
        <v>2218</v>
      </c>
      <c r="C137" s="117" t="s">
        <v>2206</v>
      </c>
      <c r="D137" s="119" t="s">
        <v>2209</v>
      </c>
      <c r="E137" s="117"/>
      <c r="F137" s="120">
        <v>75223.41</v>
      </c>
      <c r="G137" s="117"/>
      <c r="H137" s="117" t="s">
        <v>2206</v>
      </c>
      <c r="I137" s="117" t="s">
        <v>2206</v>
      </c>
      <c r="J137" s="117" t="s">
        <v>2211</v>
      </c>
      <c r="K137" s="121">
        <v>42865</v>
      </c>
      <c r="L137" s="117" t="s">
        <v>2213</v>
      </c>
      <c r="M137" s="117"/>
    </row>
    <row r="138" spans="1:13" x14ac:dyDescent="0.2">
      <c r="A138" s="122" t="s">
        <v>2207</v>
      </c>
      <c r="B138" s="118" t="s">
        <v>2208</v>
      </c>
      <c r="C138" s="122" t="s">
        <v>597</v>
      </c>
      <c r="D138" s="128" t="s">
        <v>2210</v>
      </c>
      <c r="E138" s="125"/>
      <c r="F138" s="126">
        <v>15000</v>
      </c>
      <c r="G138" s="125"/>
      <c r="H138" s="122" t="s">
        <v>597</v>
      </c>
      <c r="I138" s="122" t="s">
        <v>597</v>
      </c>
      <c r="J138" s="122" t="s">
        <v>769</v>
      </c>
      <c r="K138" s="127">
        <v>42865</v>
      </c>
      <c r="L138" s="122" t="s">
        <v>2214</v>
      </c>
      <c r="M138" s="125"/>
    </row>
    <row r="139" spans="1:13" x14ac:dyDescent="0.2">
      <c r="A139" s="117" t="s">
        <v>2215</v>
      </c>
      <c r="B139" s="118" t="s">
        <v>2216</v>
      </c>
      <c r="C139" s="117" t="s">
        <v>2153</v>
      </c>
      <c r="D139" s="119" t="s">
        <v>2156</v>
      </c>
      <c r="E139" s="117"/>
      <c r="F139" s="120">
        <v>335.6</v>
      </c>
      <c r="G139" s="117"/>
      <c r="H139" s="117" t="s">
        <v>2153</v>
      </c>
      <c r="I139" s="117" t="s">
        <v>2153</v>
      </c>
      <c r="J139" s="117" t="s">
        <v>769</v>
      </c>
      <c r="K139" s="121">
        <v>42866</v>
      </c>
      <c r="L139" s="117" t="s">
        <v>2217</v>
      </c>
      <c r="M139" s="117"/>
    </row>
    <row r="140" spans="1:13" x14ac:dyDescent="0.2">
      <c r="A140" s="122" t="s">
        <v>2219</v>
      </c>
      <c r="B140" s="118" t="s">
        <v>2220</v>
      </c>
      <c r="C140" s="122" t="s">
        <v>749</v>
      </c>
      <c r="D140" s="128" t="s">
        <v>1822</v>
      </c>
      <c r="E140" s="125"/>
      <c r="F140" s="126">
        <v>500</v>
      </c>
      <c r="G140" s="125"/>
      <c r="H140" s="122" t="s">
        <v>749</v>
      </c>
      <c r="I140" s="122" t="s">
        <v>749</v>
      </c>
      <c r="J140" s="122" t="s">
        <v>769</v>
      </c>
      <c r="K140" s="127">
        <v>42870</v>
      </c>
      <c r="L140" s="122" t="s">
        <v>2221</v>
      </c>
      <c r="M140" s="125"/>
    </row>
    <row r="141" spans="1:13" x14ac:dyDescent="0.2">
      <c r="A141" s="117" t="s">
        <v>2222</v>
      </c>
      <c r="B141" s="118" t="s">
        <v>2223</v>
      </c>
      <c r="C141" s="117" t="s">
        <v>277</v>
      </c>
      <c r="D141" s="119" t="s">
        <v>2134</v>
      </c>
      <c r="E141" s="117"/>
      <c r="F141" s="120">
        <v>450</v>
      </c>
      <c r="G141" s="117"/>
      <c r="H141" s="117" t="s">
        <v>2229</v>
      </c>
      <c r="I141" s="117" t="s">
        <v>2228</v>
      </c>
      <c r="J141" s="117" t="s">
        <v>1254</v>
      </c>
      <c r="K141" s="121">
        <v>42870</v>
      </c>
      <c r="L141" s="117" t="s">
        <v>2224</v>
      </c>
      <c r="M141" s="117"/>
    </row>
    <row r="142" spans="1:13" x14ac:dyDescent="0.2">
      <c r="A142" s="122" t="s">
        <v>2225</v>
      </c>
      <c r="B142" s="118" t="s">
        <v>2226</v>
      </c>
      <c r="C142" s="122" t="s">
        <v>744</v>
      </c>
      <c r="D142" s="128" t="s">
        <v>1783</v>
      </c>
      <c r="E142" s="125"/>
      <c r="F142" s="126">
        <v>18832</v>
      </c>
      <c r="G142" s="125"/>
      <c r="H142" s="122" t="s">
        <v>744</v>
      </c>
      <c r="I142" s="122" t="s">
        <v>744</v>
      </c>
      <c r="J142" s="122" t="s">
        <v>769</v>
      </c>
      <c r="K142" s="127">
        <v>42870</v>
      </c>
      <c r="L142" s="122" t="s">
        <v>2227</v>
      </c>
      <c r="M142" s="125"/>
    </row>
    <row r="143" spans="1:13" x14ac:dyDescent="0.2">
      <c r="A143" s="117" t="s">
        <v>2230</v>
      </c>
      <c r="B143" s="118" t="s">
        <v>2231</v>
      </c>
      <c r="C143" s="117" t="s">
        <v>2232</v>
      </c>
      <c r="D143" s="119" t="s">
        <v>2233</v>
      </c>
      <c r="E143" s="117"/>
      <c r="F143" s="120">
        <v>925</v>
      </c>
      <c r="G143" s="117"/>
      <c r="H143" s="117" t="s">
        <v>2235</v>
      </c>
      <c r="I143" s="117" t="s">
        <v>2236</v>
      </c>
      <c r="J143" s="117" t="s">
        <v>1254</v>
      </c>
      <c r="K143" s="121">
        <v>42870</v>
      </c>
      <c r="L143" s="117" t="s">
        <v>2234</v>
      </c>
      <c r="M143" s="117"/>
    </row>
    <row r="144" spans="1:13" x14ac:dyDescent="0.2">
      <c r="A144" s="122" t="s">
        <v>2237</v>
      </c>
      <c r="B144" s="118" t="s">
        <v>2238</v>
      </c>
      <c r="C144" s="122" t="s">
        <v>2239</v>
      </c>
      <c r="D144" s="128" t="s">
        <v>2248</v>
      </c>
      <c r="E144" s="125"/>
      <c r="F144" s="126">
        <v>2036</v>
      </c>
      <c r="G144" s="125"/>
      <c r="H144" s="122" t="s">
        <v>2239</v>
      </c>
      <c r="I144" s="122" t="s">
        <v>2239</v>
      </c>
      <c r="J144" s="122" t="s">
        <v>769</v>
      </c>
      <c r="K144" s="127">
        <v>42870</v>
      </c>
      <c r="L144" s="122" t="s">
        <v>2252</v>
      </c>
      <c r="M144" s="125"/>
    </row>
    <row r="145" spans="1:13" x14ac:dyDescent="0.2">
      <c r="A145" s="117" t="s">
        <v>2240</v>
      </c>
      <c r="B145" s="118" t="s">
        <v>2241</v>
      </c>
      <c r="C145" s="117" t="s">
        <v>2242</v>
      </c>
      <c r="D145" s="119" t="s">
        <v>2249</v>
      </c>
      <c r="E145" s="117"/>
      <c r="F145" s="120">
        <v>1490</v>
      </c>
      <c r="G145" s="117"/>
      <c r="H145" s="117" t="s">
        <v>2256</v>
      </c>
      <c r="I145" s="117" t="s">
        <v>2257</v>
      </c>
      <c r="J145" s="117" t="s">
        <v>2251</v>
      </c>
      <c r="K145" s="121">
        <v>42870</v>
      </c>
      <c r="L145" s="117" t="s">
        <v>2253</v>
      </c>
      <c r="M145" s="117"/>
    </row>
    <row r="146" spans="1:13" x14ac:dyDescent="0.2">
      <c r="A146" s="122" t="s">
        <v>2243</v>
      </c>
      <c r="B146" s="118" t="s">
        <v>2244</v>
      </c>
      <c r="C146" s="122" t="s">
        <v>2245</v>
      </c>
      <c r="D146" s="128" t="s">
        <v>2250</v>
      </c>
      <c r="E146" s="125"/>
      <c r="F146" s="126">
        <v>7710</v>
      </c>
      <c r="G146" s="125"/>
      <c r="H146" s="122" t="s">
        <v>2245</v>
      </c>
      <c r="I146" s="122" t="s">
        <v>2245</v>
      </c>
      <c r="J146" s="122" t="s">
        <v>769</v>
      </c>
      <c r="K146" s="127">
        <v>42870</v>
      </c>
      <c r="L146" s="122" t="s">
        <v>2254</v>
      </c>
      <c r="M146" s="125"/>
    </row>
    <row r="147" spans="1:13" x14ac:dyDescent="0.2">
      <c r="A147" s="117" t="s">
        <v>2246</v>
      </c>
      <c r="B147" s="118" t="s">
        <v>2247</v>
      </c>
      <c r="C147" s="117" t="s">
        <v>2245</v>
      </c>
      <c r="D147" s="119" t="s">
        <v>2250</v>
      </c>
      <c r="E147" s="117"/>
      <c r="F147" s="120">
        <v>3000</v>
      </c>
      <c r="G147" s="117"/>
      <c r="H147" s="117" t="s">
        <v>2245</v>
      </c>
      <c r="I147" s="117" t="s">
        <v>2245</v>
      </c>
      <c r="J147" s="117" t="s">
        <v>769</v>
      </c>
      <c r="K147" s="121">
        <v>42870</v>
      </c>
      <c r="L147" s="117" t="s">
        <v>2255</v>
      </c>
      <c r="M147" s="117"/>
    </row>
    <row r="148" spans="1:13" x14ac:dyDescent="0.2">
      <c r="A148" s="122" t="s">
        <v>2258</v>
      </c>
      <c r="B148" s="118" t="s">
        <v>2259</v>
      </c>
      <c r="C148" s="122" t="s">
        <v>2128</v>
      </c>
      <c r="D148" s="128" t="s">
        <v>2129</v>
      </c>
      <c r="E148" s="125"/>
      <c r="F148" s="126">
        <v>1500</v>
      </c>
      <c r="G148" s="125"/>
      <c r="H148" s="122" t="s">
        <v>2128</v>
      </c>
      <c r="I148" s="122" t="s">
        <v>2128</v>
      </c>
      <c r="J148" s="122" t="s">
        <v>769</v>
      </c>
      <c r="K148" s="127">
        <v>42871</v>
      </c>
      <c r="L148" s="122" t="s">
        <v>2260</v>
      </c>
      <c r="M148" s="125"/>
    </row>
    <row r="149" spans="1:13" x14ac:dyDescent="0.2">
      <c r="A149" s="117" t="s">
        <v>2261</v>
      </c>
      <c r="B149" s="118" t="s">
        <v>2262</v>
      </c>
      <c r="C149" s="117" t="s">
        <v>2263</v>
      </c>
      <c r="D149" s="119" t="s">
        <v>2264</v>
      </c>
      <c r="E149" s="117"/>
      <c r="F149" s="120">
        <v>15409.83</v>
      </c>
      <c r="G149" s="117"/>
      <c r="H149" s="117" t="s">
        <v>2263</v>
      </c>
      <c r="I149" s="117" t="s">
        <v>2263</v>
      </c>
      <c r="J149" s="117" t="s">
        <v>769</v>
      </c>
      <c r="K149" s="121">
        <v>42872</v>
      </c>
      <c r="L149" s="117" t="s">
        <v>2265</v>
      </c>
      <c r="M149" s="117"/>
    </row>
    <row r="150" spans="1:13" x14ac:dyDescent="0.2">
      <c r="A150" s="122" t="s">
        <v>2266</v>
      </c>
      <c r="B150" s="118" t="s">
        <v>2267</v>
      </c>
      <c r="C150" s="122" t="s">
        <v>845</v>
      </c>
      <c r="D150" s="128" t="s">
        <v>2268</v>
      </c>
      <c r="E150" s="125"/>
      <c r="F150" s="126">
        <v>4500</v>
      </c>
      <c r="G150" s="125"/>
      <c r="H150" s="122" t="s">
        <v>845</v>
      </c>
      <c r="I150" s="122" t="s">
        <v>845</v>
      </c>
      <c r="J150" s="122" t="s">
        <v>769</v>
      </c>
      <c r="K150" s="127">
        <v>42872</v>
      </c>
      <c r="L150" s="122" t="s">
        <v>2269</v>
      </c>
      <c r="M150" s="125"/>
    </row>
    <row r="151" spans="1:13" x14ac:dyDescent="0.2">
      <c r="A151" s="117" t="s">
        <v>2270</v>
      </c>
      <c r="B151" s="118" t="s">
        <v>2271</v>
      </c>
      <c r="C151" s="117" t="s">
        <v>475</v>
      </c>
      <c r="D151" s="119" t="s">
        <v>2272</v>
      </c>
      <c r="E151" s="117"/>
      <c r="F151" s="120">
        <v>5000</v>
      </c>
      <c r="G151" s="117"/>
      <c r="H151" s="117" t="s">
        <v>475</v>
      </c>
      <c r="I151" s="117" t="s">
        <v>475</v>
      </c>
      <c r="J151" s="117" t="s">
        <v>769</v>
      </c>
      <c r="K151" s="121">
        <v>42872</v>
      </c>
      <c r="L151" s="117" t="s">
        <v>2273</v>
      </c>
      <c r="M151" s="117"/>
    </row>
    <row r="152" spans="1:13" x14ac:dyDescent="0.2">
      <c r="A152" s="122" t="s">
        <v>2274</v>
      </c>
      <c r="B152" s="118" t="s">
        <v>2275</v>
      </c>
      <c r="C152" s="122" t="s">
        <v>2147</v>
      </c>
      <c r="D152" s="128" t="s">
        <v>2155</v>
      </c>
      <c r="E152" s="125"/>
      <c r="F152" s="126">
        <v>3600</v>
      </c>
      <c r="G152" s="125"/>
      <c r="H152" s="122" t="s">
        <v>2147</v>
      </c>
      <c r="I152" s="122" t="s">
        <v>2147</v>
      </c>
      <c r="J152" s="122" t="s">
        <v>769</v>
      </c>
      <c r="K152" s="127">
        <v>42872</v>
      </c>
      <c r="L152" s="122" t="s">
        <v>2276</v>
      </c>
      <c r="M152" s="125"/>
    </row>
    <row r="153" spans="1:13" x14ac:dyDescent="0.2">
      <c r="A153" s="117" t="s">
        <v>646</v>
      </c>
      <c r="B153" s="118" t="s">
        <v>2277</v>
      </c>
      <c r="C153" s="117" t="s">
        <v>2278</v>
      </c>
      <c r="D153" s="119" t="s">
        <v>2279</v>
      </c>
      <c r="E153" s="117"/>
      <c r="F153" s="120">
        <v>624</v>
      </c>
      <c r="G153" s="117"/>
      <c r="H153" s="117" t="s">
        <v>2278</v>
      </c>
      <c r="I153" s="117" t="s">
        <v>2278</v>
      </c>
      <c r="J153" s="117" t="s">
        <v>769</v>
      </c>
      <c r="K153" s="121">
        <v>42877</v>
      </c>
      <c r="L153" s="117" t="s">
        <v>2280</v>
      </c>
      <c r="M153" s="117"/>
    </row>
    <row r="154" spans="1:13" x14ac:dyDescent="0.2">
      <c r="A154" s="122" t="s">
        <v>2281</v>
      </c>
      <c r="B154" s="118" t="s">
        <v>2282</v>
      </c>
      <c r="C154" s="122" t="s">
        <v>2373</v>
      </c>
      <c r="D154" s="128" t="s">
        <v>1967</v>
      </c>
      <c r="E154" s="125"/>
      <c r="F154" s="126">
        <v>36000</v>
      </c>
      <c r="G154" s="125"/>
      <c r="H154" s="122" t="s">
        <v>2373</v>
      </c>
      <c r="I154" s="122" t="s">
        <v>2373</v>
      </c>
      <c r="J154" s="122" t="s">
        <v>2211</v>
      </c>
      <c r="K154" s="127">
        <v>42877</v>
      </c>
      <c r="L154" s="122" t="s">
        <v>2283</v>
      </c>
      <c r="M154" s="125"/>
    </row>
    <row r="155" spans="1:13" x14ac:dyDescent="0.2">
      <c r="A155" s="117" t="s">
        <v>2284</v>
      </c>
      <c r="B155" s="118" t="s">
        <v>2285</v>
      </c>
      <c r="C155" s="117" t="s">
        <v>2150</v>
      </c>
      <c r="D155" s="119" t="s">
        <v>1978</v>
      </c>
      <c r="E155" s="117"/>
      <c r="F155" s="120">
        <v>600</v>
      </c>
      <c r="G155" s="117"/>
      <c r="H155" s="117" t="s">
        <v>2150</v>
      </c>
      <c r="I155" s="117" t="s">
        <v>2150</v>
      </c>
      <c r="J155" s="117" t="s">
        <v>769</v>
      </c>
      <c r="K155" s="121">
        <v>42877</v>
      </c>
      <c r="L155" s="117" t="s">
        <v>2286</v>
      </c>
      <c r="M155" s="117"/>
    </row>
    <row r="156" spans="1:13" x14ac:dyDescent="0.2">
      <c r="A156" s="122" t="s">
        <v>2287</v>
      </c>
      <c r="B156" s="118" t="s">
        <v>2288</v>
      </c>
      <c r="C156" s="122" t="s">
        <v>2289</v>
      </c>
      <c r="D156" s="128" t="s">
        <v>2290</v>
      </c>
      <c r="E156" s="125"/>
      <c r="F156" s="126">
        <v>4000</v>
      </c>
      <c r="G156" s="125"/>
      <c r="H156" s="122" t="s">
        <v>2289</v>
      </c>
      <c r="I156" s="122" t="s">
        <v>2289</v>
      </c>
      <c r="J156" s="122" t="s">
        <v>769</v>
      </c>
      <c r="K156" s="127">
        <v>42877</v>
      </c>
      <c r="L156" s="122" t="s">
        <v>2291</v>
      </c>
      <c r="M156" s="125"/>
    </row>
    <row r="157" spans="1:13" x14ac:dyDescent="0.2">
      <c r="A157" s="117" t="s">
        <v>2292</v>
      </c>
      <c r="B157" s="118" t="s">
        <v>2293</v>
      </c>
      <c r="C157" s="117" t="s">
        <v>259</v>
      </c>
      <c r="D157" s="119" t="s">
        <v>2294</v>
      </c>
      <c r="E157" s="117"/>
      <c r="F157" s="120">
        <v>2980</v>
      </c>
      <c r="G157" s="117"/>
      <c r="H157" s="117" t="s">
        <v>2331</v>
      </c>
      <c r="I157" s="117" t="s">
        <v>2332</v>
      </c>
      <c r="J157" s="117" t="s">
        <v>1254</v>
      </c>
      <c r="K157" s="121">
        <v>42877</v>
      </c>
      <c r="L157" s="117" t="s">
        <v>2295</v>
      </c>
      <c r="M157" s="117"/>
    </row>
    <row r="158" spans="1:13" x14ac:dyDescent="0.2">
      <c r="A158" s="122" t="s">
        <v>2296</v>
      </c>
      <c r="B158" s="118" t="s">
        <v>2297</v>
      </c>
      <c r="C158" s="122" t="s">
        <v>2298</v>
      </c>
      <c r="D158" s="128" t="s">
        <v>2299</v>
      </c>
      <c r="E158" s="125"/>
      <c r="F158" s="126">
        <v>5605</v>
      </c>
      <c r="G158" s="125"/>
      <c r="H158" s="125" t="s">
        <v>2329</v>
      </c>
      <c r="I158" s="122" t="s">
        <v>2330</v>
      </c>
      <c r="J158" s="122" t="s">
        <v>1254</v>
      </c>
      <c r="K158" s="127">
        <v>42877</v>
      </c>
      <c r="L158" s="122" t="s">
        <v>2300</v>
      </c>
      <c r="M158" s="125"/>
    </row>
    <row r="159" spans="1:13" x14ac:dyDescent="0.2">
      <c r="A159" s="117" t="s">
        <v>2301</v>
      </c>
      <c r="B159" s="118" t="s">
        <v>2302</v>
      </c>
      <c r="C159" s="117" t="s">
        <v>848</v>
      </c>
      <c r="D159" s="119" t="s">
        <v>2303</v>
      </c>
      <c r="E159" s="117"/>
      <c r="F159" s="120">
        <v>6321</v>
      </c>
      <c r="G159" s="117"/>
      <c r="H159" s="117" t="s">
        <v>2327</v>
      </c>
      <c r="I159" s="117" t="s">
        <v>2328</v>
      </c>
      <c r="J159" s="117" t="s">
        <v>1254</v>
      </c>
      <c r="K159" s="121">
        <v>42878</v>
      </c>
      <c r="L159" s="117" t="s">
        <v>2304</v>
      </c>
      <c r="M159" s="117"/>
    </row>
    <row r="160" spans="1:13" x14ac:dyDescent="0.2">
      <c r="A160" s="122" t="s">
        <v>2305</v>
      </c>
      <c r="B160" s="118" t="s">
        <v>2306</v>
      </c>
      <c r="C160" s="122" t="s">
        <v>2307</v>
      </c>
      <c r="D160" s="128" t="s">
        <v>1835</v>
      </c>
      <c r="E160" s="125"/>
      <c r="F160" s="126">
        <v>600</v>
      </c>
      <c r="G160" s="125"/>
      <c r="H160" s="125" t="s">
        <v>2325</v>
      </c>
      <c r="I160" s="122" t="s">
        <v>2326</v>
      </c>
      <c r="J160" s="122" t="s">
        <v>1254</v>
      </c>
      <c r="K160" s="127">
        <v>42879</v>
      </c>
      <c r="L160" s="122" t="s">
        <v>2308</v>
      </c>
      <c r="M160" s="125"/>
    </row>
    <row r="161" spans="1:13" x14ac:dyDescent="0.2">
      <c r="A161" s="117" t="s">
        <v>2309</v>
      </c>
      <c r="B161" s="118" t="s">
        <v>2310</v>
      </c>
      <c r="C161" s="117" t="s">
        <v>2311</v>
      </c>
      <c r="D161" s="119" t="s">
        <v>2312</v>
      </c>
      <c r="E161" s="117"/>
      <c r="F161" s="120">
        <v>260</v>
      </c>
      <c r="G161" s="117"/>
      <c r="H161" s="117" t="s">
        <v>2311</v>
      </c>
      <c r="I161" s="117" t="s">
        <v>2311</v>
      </c>
      <c r="J161" s="117" t="s">
        <v>769</v>
      </c>
      <c r="K161" s="121">
        <v>42879</v>
      </c>
      <c r="L161" s="117" t="s">
        <v>2313</v>
      </c>
      <c r="M161" s="117"/>
    </row>
    <row r="162" spans="1:13" x14ac:dyDescent="0.2">
      <c r="A162" s="122" t="s">
        <v>2314</v>
      </c>
      <c r="B162" s="118" t="s">
        <v>2315</v>
      </c>
      <c r="C162" s="122" t="s">
        <v>1932</v>
      </c>
      <c r="D162" s="128" t="s">
        <v>1931</v>
      </c>
      <c r="E162" s="125"/>
      <c r="F162" s="126">
        <v>10000</v>
      </c>
      <c r="G162" s="125"/>
      <c r="H162" s="122" t="s">
        <v>1932</v>
      </c>
      <c r="I162" s="122" t="s">
        <v>1932</v>
      </c>
      <c r="J162" s="122" t="s">
        <v>769</v>
      </c>
      <c r="K162" s="127">
        <v>42879</v>
      </c>
      <c r="L162" s="122" t="s">
        <v>2316</v>
      </c>
      <c r="M162" s="125"/>
    </row>
    <row r="163" spans="1:13" x14ac:dyDescent="0.2">
      <c r="A163" s="117" t="s">
        <v>2317</v>
      </c>
      <c r="B163" s="118" t="s">
        <v>2318</v>
      </c>
      <c r="C163" s="117" t="s">
        <v>480</v>
      </c>
      <c r="D163" s="119" t="s">
        <v>2319</v>
      </c>
      <c r="E163" s="117"/>
      <c r="F163" s="120">
        <v>989.5</v>
      </c>
      <c r="G163" s="117"/>
      <c r="H163" s="117" t="s">
        <v>480</v>
      </c>
      <c r="I163" s="117" t="s">
        <v>480</v>
      </c>
      <c r="J163" s="117" t="s">
        <v>769</v>
      </c>
      <c r="K163" s="121">
        <v>42879</v>
      </c>
      <c r="L163" s="117" t="s">
        <v>2374</v>
      </c>
      <c r="M163" s="117"/>
    </row>
    <row r="164" spans="1:13" x14ac:dyDescent="0.2">
      <c r="A164" s="122" t="s">
        <v>2320</v>
      </c>
      <c r="B164" s="118" t="s">
        <v>2333</v>
      </c>
      <c r="C164" s="122" t="s">
        <v>281</v>
      </c>
      <c r="D164" s="128" t="s">
        <v>2321</v>
      </c>
      <c r="E164" s="125"/>
      <c r="F164" s="126">
        <v>10714</v>
      </c>
      <c r="G164" s="125"/>
      <c r="H164" s="122" t="s">
        <v>2323</v>
      </c>
      <c r="I164" s="122" t="s">
        <v>2324</v>
      </c>
      <c r="J164" s="122" t="s">
        <v>1254</v>
      </c>
      <c r="K164" s="127">
        <v>42880</v>
      </c>
      <c r="L164" s="122" t="s">
        <v>2322</v>
      </c>
      <c r="M164" s="125"/>
    </row>
    <row r="165" spans="1:13" x14ac:dyDescent="0.2">
      <c r="A165" s="117" t="s">
        <v>2334</v>
      </c>
      <c r="B165" s="118" t="s">
        <v>2335</v>
      </c>
      <c r="C165" s="117" t="s">
        <v>1995</v>
      </c>
      <c r="D165" s="119" t="s">
        <v>1972</v>
      </c>
      <c r="E165" s="117"/>
      <c r="F165" s="120">
        <v>4200</v>
      </c>
      <c r="G165" s="117"/>
      <c r="H165" s="117" t="s">
        <v>1995</v>
      </c>
      <c r="I165" s="117" t="s">
        <v>1995</v>
      </c>
      <c r="J165" s="117" t="s">
        <v>769</v>
      </c>
      <c r="K165" s="121">
        <v>42881</v>
      </c>
      <c r="L165" s="117" t="s">
        <v>2336</v>
      </c>
      <c r="M165" s="117"/>
    </row>
    <row r="166" spans="1:13" x14ac:dyDescent="0.2">
      <c r="A166" s="122" t="s">
        <v>2337</v>
      </c>
      <c r="B166" s="118" t="s">
        <v>2338</v>
      </c>
      <c r="C166" s="122" t="s">
        <v>475</v>
      </c>
      <c r="D166" s="128" t="s">
        <v>2272</v>
      </c>
      <c r="E166" s="125"/>
      <c r="F166" s="126">
        <v>768</v>
      </c>
      <c r="G166" s="125"/>
      <c r="H166" s="125" t="s">
        <v>475</v>
      </c>
      <c r="I166" s="122" t="s">
        <v>475</v>
      </c>
      <c r="J166" s="122" t="s">
        <v>769</v>
      </c>
      <c r="K166" s="127">
        <v>42881</v>
      </c>
      <c r="L166" s="122" t="s">
        <v>2339</v>
      </c>
      <c r="M166" s="125"/>
    </row>
    <row r="167" spans="1:13" x14ac:dyDescent="0.2">
      <c r="A167" s="117" t="s">
        <v>2340</v>
      </c>
      <c r="B167" s="118" t="s">
        <v>2341</v>
      </c>
      <c r="C167" s="117" t="s">
        <v>2342</v>
      </c>
      <c r="D167" s="119" t="s">
        <v>2343</v>
      </c>
      <c r="E167" s="117"/>
      <c r="F167" s="120">
        <v>21216</v>
      </c>
      <c r="G167" s="117"/>
      <c r="H167" s="117" t="s">
        <v>2342</v>
      </c>
      <c r="I167" s="117" t="s">
        <v>2342</v>
      </c>
      <c r="J167" s="117" t="s">
        <v>2211</v>
      </c>
      <c r="K167" s="121">
        <v>42881</v>
      </c>
      <c r="L167" s="117" t="s">
        <v>2344</v>
      </c>
      <c r="M167" s="117"/>
    </row>
    <row r="168" spans="1:13" x14ac:dyDescent="0.2">
      <c r="A168" s="122" t="s">
        <v>2345</v>
      </c>
      <c r="B168" s="118" t="s">
        <v>2346</v>
      </c>
      <c r="C168" s="122" t="s">
        <v>2342</v>
      </c>
      <c r="D168" s="128" t="s">
        <v>2343</v>
      </c>
      <c r="E168" s="125"/>
      <c r="F168" s="126">
        <v>18000</v>
      </c>
      <c r="G168" s="125"/>
      <c r="H168" s="122" t="s">
        <v>2342</v>
      </c>
      <c r="I168" s="122" t="s">
        <v>2342</v>
      </c>
      <c r="J168" s="122" t="s">
        <v>2211</v>
      </c>
      <c r="K168" s="127">
        <v>42881</v>
      </c>
      <c r="L168" s="122" t="s">
        <v>2347</v>
      </c>
      <c r="M168" s="125"/>
    </row>
    <row r="169" spans="1:13" x14ac:dyDescent="0.2">
      <c r="A169" s="117" t="s">
        <v>2348</v>
      </c>
      <c r="B169" s="118" t="s">
        <v>2349</v>
      </c>
      <c r="C169" s="117" t="s">
        <v>2342</v>
      </c>
      <c r="D169" s="119" t="s">
        <v>2343</v>
      </c>
      <c r="E169" s="117"/>
      <c r="F169" s="120">
        <v>6600</v>
      </c>
      <c r="G169" s="117"/>
      <c r="H169" s="117" t="s">
        <v>2342</v>
      </c>
      <c r="I169" s="117" t="s">
        <v>2342</v>
      </c>
      <c r="J169" s="117" t="s">
        <v>2211</v>
      </c>
      <c r="K169" s="121">
        <v>42881</v>
      </c>
      <c r="L169" s="117" t="s">
        <v>2350</v>
      </c>
      <c r="M169" s="117"/>
    </row>
    <row r="170" spans="1:13" x14ac:dyDescent="0.2">
      <c r="A170" s="122" t="s">
        <v>2351</v>
      </c>
      <c r="B170" s="118" t="s">
        <v>2352</v>
      </c>
      <c r="C170" s="122" t="s">
        <v>2353</v>
      </c>
      <c r="D170" s="128" t="s">
        <v>2354</v>
      </c>
      <c r="E170" s="125"/>
      <c r="F170" s="126">
        <v>6200</v>
      </c>
      <c r="G170" s="125"/>
      <c r="H170" s="122" t="s">
        <v>2356</v>
      </c>
      <c r="I170" s="122" t="s">
        <v>2357</v>
      </c>
      <c r="J170" s="122" t="s">
        <v>1254</v>
      </c>
      <c r="K170" s="127">
        <v>42884</v>
      </c>
      <c r="L170" s="122" t="s">
        <v>2355</v>
      </c>
      <c r="M170" s="125"/>
    </row>
    <row r="171" spans="1:13" x14ac:dyDescent="0.2">
      <c r="A171" s="117" t="s">
        <v>2358</v>
      </c>
      <c r="B171" s="118" t="s">
        <v>2359</v>
      </c>
      <c r="C171" s="117" t="s">
        <v>2360</v>
      </c>
      <c r="D171" s="119" t="s">
        <v>2365</v>
      </c>
      <c r="E171" s="117"/>
      <c r="F171" s="120">
        <v>685</v>
      </c>
      <c r="G171" s="117"/>
      <c r="H171" s="117" t="s">
        <v>2360</v>
      </c>
      <c r="I171" s="117" t="s">
        <v>2360</v>
      </c>
      <c r="J171" s="117" t="s">
        <v>769</v>
      </c>
      <c r="K171" s="121">
        <v>42884</v>
      </c>
      <c r="L171" s="117" t="s">
        <v>2361</v>
      </c>
      <c r="M171" s="117"/>
    </row>
    <row r="172" spans="1:13" x14ac:dyDescent="0.2">
      <c r="A172" s="122" t="s">
        <v>2362</v>
      </c>
      <c r="B172" s="118" t="s">
        <v>2363</v>
      </c>
      <c r="C172" s="122" t="s">
        <v>497</v>
      </c>
      <c r="D172" s="128" t="s">
        <v>1875</v>
      </c>
      <c r="E172" s="125"/>
      <c r="F172" s="126">
        <v>378</v>
      </c>
      <c r="G172" s="125"/>
      <c r="H172" s="122" t="s">
        <v>2367</v>
      </c>
      <c r="I172" s="122" t="s">
        <v>2366</v>
      </c>
      <c r="J172" s="122" t="s">
        <v>1254</v>
      </c>
      <c r="K172" s="127">
        <v>42884</v>
      </c>
      <c r="L172" s="122" t="s">
        <v>2364</v>
      </c>
      <c r="M172" s="125"/>
    </row>
    <row r="173" spans="1:13" x14ac:dyDescent="0.2">
      <c r="A173" s="117" t="s">
        <v>2368</v>
      </c>
      <c r="B173" s="118" t="s">
        <v>2369</v>
      </c>
      <c r="C173" s="117" t="s">
        <v>2370</v>
      </c>
      <c r="D173" s="119" t="s">
        <v>2371</v>
      </c>
      <c r="E173" s="117"/>
      <c r="F173" s="120">
        <v>29600</v>
      </c>
      <c r="G173" s="117"/>
      <c r="H173" s="116" t="s">
        <v>2370</v>
      </c>
      <c r="I173" s="117" t="s">
        <v>2370</v>
      </c>
      <c r="J173" s="117" t="s">
        <v>769</v>
      </c>
      <c r="K173" s="121">
        <v>42885</v>
      </c>
      <c r="L173" s="117" t="s">
        <v>2372</v>
      </c>
      <c r="M173" s="117"/>
    </row>
    <row r="174" spans="1:13" x14ac:dyDescent="0.2">
      <c r="A174" s="122" t="s">
        <v>2376</v>
      </c>
      <c r="B174" s="118" t="s">
        <v>2377</v>
      </c>
      <c r="C174" s="122" t="s">
        <v>2378</v>
      </c>
      <c r="D174" s="128" t="s">
        <v>1987</v>
      </c>
      <c r="E174" s="125"/>
      <c r="F174" s="126">
        <v>4080</v>
      </c>
      <c r="G174" s="125"/>
      <c r="H174" s="122" t="s">
        <v>2378</v>
      </c>
      <c r="I174" s="122" t="s">
        <v>2378</v>
      </c>
      <c r="J174" s="122" t="s">
        <v>769</v>
      </c>
      <c r="K174" s="127">
        <v>42887</v>
      </c>
      <c r="L174" s="122" t="s">
        <v>2379</v>
      </c>
      <c r="M174" s="125"/>
    </row>
    <row r="175" spans="1:13" x14ac:dyDescent="0.2">
      <c r="A175" s="117" t="s">
        <v>2380</v>
      </c>
      <c r="B175" s="118" t="s">
        <v>2381</v>
      </c>
      <c r="C175" s="117" t="s">
        <v>1756</v>
      </c>
      <c r="D175" s="119" t="s">
        <v>1771</v>
      </c>
      <c r="E175" s="117"/>
      <c r="F175" s="120">
        <v>1309</v>
      </c>
      <c r="G175" s="117"/>
      <c r="H175" s="117" t="s">
        <v>1756</v>
      </c>
      <c r="I175" s="117" t="s">
        <v>1756</v>
      </c>
      <c r="J175" s="117" t="s">
        <v>769</v>
      </c>
      <c r="K175" s="121">
        <v>42887</v>
      </c>
      <c r="L175" s="117" t="s">
        <v>2382</v>
      </c>
      <c r="M175" s="117"/>
    </row>
    <row r="176" spans="1:13" x14ac:dyDescent="0.2">
      <c r="A176" s="122" t="s">
        <v>2383</v>
      </c>
      <c r="B176" s="118" t="s">
        <v>2384</v>
      </c>
      <c r="C176" s="122" t="s">
        <v>512</v>
      </c>
      <c r="D176" s="128" t="s">
        <v>2385</v>
      </c>
      <c r="E176" s="125"/>
      <c r="F176" s="126">
        <v>165</v>
      </c>
      <c r="G176" s="125"/>
      <c r="H176" s="122" t="s">
        <v>512</v>
      </c>
      <c r="I176" s="122" t="s">
        <v>512</v>
      </c>
      <c r="J176" s="122" t="s">
        <v>769</v>
      </c>
      <c r="K176" s="127">
        <v>42887</v>
      </c>
      <c r="L176" s="122" t="s">
        <v>2386</v>
      </c>
      <c r="M176" s="125"/>
    </row>
    <row r="177" spans="1:13" x14ac:dyDescent="0.2">
      <c r="A177" s="117" t="s">
        <v>2387</v>
      </c>
      <c r="B177" s="118" t="s">
        <v>2388</v>
      </c>
      <c r="C177" s="117" t="s">
        <v>753</v>
      </c>
      <c r="D177" s="119" t="s">
        <v>2389</v>
      </c>
      <c r="E177" s="117"/>
      <c r="F177" s="120">
        <v>550</v>
      </c>
      <c r="G177" s="117"/>
      <c r="H177" s="117" t="s">
        <v>753</v>
      </c>
      <c r="I177" s="117" t="s">
        <v>753</v>
      </c>
      <c r="J177" s="117" t="s">
        <v>769</v>
      </c>
      <c r="K177" s="121">
        <v>42887</v>
      </c>
      <c r="L177" s="117" t="s">
        <v>2390</v>
      </c>
      <c r="M177" s="117"/>
    </row>
    <row r="178" spans="1:13" x14ac:dyDescent="0.2">
      <c r="A178" s="122" t="s">
        <v>2391</v>
      </c>
      <c r="B178" s="118" t="s">
        <v>2392</v>
      </c>
      <c r="C178" s="122" t="s">
        <v>2393</v>
      </c>
      <c r="D178" s="128" t="s">
        <v>2394</v>
      </c>
      <c r="E178" s="125"/>
      <c r="F178" s="126">
        <v>31823.45</v>
      </c>
      <c r="G178" s="125"/>
      <c r="H178" s="122" t="s">
        <v>2393</v>
      </c>
      <c r="I178" s="122" t="s">
        <v>2393</v>
      </c>
      <c r="J178" s="122" t="s">
        <v>769</v>
      </c>
      <c r="K178" s="127">
        <v>42891</v>
      </c>
      <c r="L178" s="122" t="s">
        <v>2395</v>
      </c>
      <c r="M178" s="125"/>
    </row>
    <row r="179" spans="1:13" x14ac:dyDescent="0.2">
      <c r="A179" s="117" t="s">
        <v>2396</v>
      </c>
      <c r="B179" s="118" t="s">
        <v>2397</v>
      </c>
      <c r="C179" s="117" t="s">
        <v>597</v>
      </c>
      <c r="D179" s="119" t="s">
        <v>2210</v>
      </c>
      <c r="E179" s="117"/>
      <c r="F179" s="120">
        <v>8176.55</v>
      </c>
      <c r="G179" s="117"/>
      <c r="H179" s="117" t="s">
        <v>597</v>
      </c>
      <c r="I179" s="117" t="s">
        <v>597</v>
      </c>
      <c r="J179" s="117" t="s">
        <v>769</v>
      </c>
      <c r="K179" s="121">
        <v>42891</v>
      </c>
      <c r="L179" s="117" t="s">
        <v>2398</v>
      </c>
      <c r="M179" s="117"/>
    </row>
    <row r="180" spans="1:13" x14ac:dyDescent="0.2">
      <c r="A180" s="122" t="s">
        <v>2399</v>
      </c>
      <c r="B180" s="118" t="s">
        <v>2400</v>
      </c>
      <c r="C180" s="122" t="s">
        <v>2150</v>
      </c>
      <c r="D180" s="128" t="s">
        <v>1978</v>
      </c>
      <c r="E180" s="125"/>
      <c r="F180" s="126">
        <v>410</v>
      </c>
      <c r="G180" s="125"/>
      <c r="H180" s="122" t="s">
        <v>2150</v>
      </c>
      <c r="I180" s="122" t="s">
        <v>2150</v>
      </c>
      <c r="J180" s="122" t="s">
        <v>769</v>
      </c>
      <c r="K180" s="127">
        <v>42892</v>
      </c>
      <c r="L180" s="122" t="s">
        <v>2401</v>
      </c>
      <c r="M180" s="125"/>
    </row>
    <row r="181" spans="1:13" x14ac:dyDescent="0.2">
      <c r="A181" s="117" t="s">
        <v>2402</v>
      </c>
      <c r="B181" s="118" t="s">
        <v>2403</v>
      </c>
      <c r="C181" s="117" t="s">
        <v>764</v>
      </c>
      <c r="D181" s="119" t="s">
        <v>1782</v>
      </c>
      <c r="E181" s="117"/>
      <c r="F181" s="120">
        <v>3025</v>
      </c>
      <c r="G181" s="117"/>
      <c r="H181" s="117" t="s">
        <v>764</v>
      </c>
      <c r="I181" s="117" t="s">
        <v>764</v>
      </c>
      <c r="J181" s="117" t="s">
        <v>2211</v>
      </c>
      <c r="K181" s="121">
        <v>42892</v>
      </c>
      <c r="L181" s="117" t="s">
        <v>2404</v>
      </c>
      <c r="M181" s="117"/>
    </row>
    <row r="182" spans="1:13" x14ac:dyDescent="0.2">
      <c r="A182" s="122" t="s">
        <v>2405</v>
      </c>
      <c r="B182" s="118" t="s">
        <v>2406</v>
      </c>
      <c r="C182" s="122" t="s">
        <v>2407</v>
      </c>
      <c r="D182" s="128" t="s">
        <v>2408</v>
      </c>
      <c r="E182" s="125"/>
      <c r="F182" s="126">
        <v>7990</v>
      </c>
      <c r="G182" s="125"/>
      <c r="H182" s="125" t="s">
        <v>2427</v>
      </c>
      <c r="I182" s="122" t="s">
        <v>2428</v>
      </c>
      <c r="J182" s="122" t="s">
        <v>1254</v>
      </c>
      <c r="K182" s="127">
        <v>42893</v>
      </c>
      <c r="L182" s="122" t="s">
        <v>2409</v>
      </c>
      <c r="M182" s="125"/>
    </row>
    <row r="183" spans="1:13" x14ac:dyDescent="0.2">
      <c r="A183" s="117" t="s">
        <v>2410</v>
      </c>
      <c r="B183" s="118" t="s">
        <v>2411</v>
      </c>
      <c r="C183" s="117" t="s">
        <v>2412</v>
      </c>
      <c r="D183" s="119" t="s">
        <v>2413</v>
      </c>
      <c r="E183" s="117"/>
      <c r="F183" s="120">
        <v>3898</v>
      </c>
      <c r="G183" s="117"/>
      <c r="H183" s="117" t="s">
        <v>2425</v>
      </c>
      <c r="I183" s="117" t="s">
        <v>2426</v>
      </c>
      <c r="J183" s="117" t="s">
        <v>1254</v>
      </c>
      <c r="K183" s="121">
        <v>42893</v>
      </c>
      <c r="L183" s="117" t="s">
        <v>2414</v>
      </c>
      <c r="M183" s="117"/>
    </row>
    <row r="184" spans="1:13" x14ac:dyDescent="0.2">
      <c r="A184" s="122" t="s">
        <v>2415</v>
      </c>
      <c r="B184" s="118" t="s">
        <v>2416</v>
      </c>
      <c r="C184" s="122" t="s">
        <v>1756</v>
      </c>
      <c r="D184" s="128" t="s">
        <v>1771</v>
      </c>
      <c r="E184" s="125"/>
      <c r="F184" s="126">
        <v>630</v>
      </c>
      <c r="G184" s="125"/>
      <c r="H184" s="125" t="s">
        <v>2424</v>
      </c>
      <c r="I184" s="125" t="s">
        <v>2474</v>
      </c>
      <c r="J184" s="122" t="s">
        <v>1254</v>
      </c>
      <c r="K184" s="127">
        <v>42893</v>
      </c>
      <c r="L184" s="122" t="s">
        <v>2417</v>
      </c>
      <c r="M184" s="125"/>
    </row>
    <row r="185" spans="1:13" x14ac:dyDescent="0.2">
      <c r="A185" s="117" t="s">
        <v>2418</v>
      </c>
      <c r="B185" s="118" t="s">
        <v>2419</v>
      </c>
      <c r="C185" s="117" t="s">
        <v>2153</v>
      </c>
      <c r="D185" s="119" t="s">
        <v>2420</v>
      </c>
      <c r="E185" s="117"/>
      <c r="F185" s="120">
        <v>189.54</v>
      </c>
      <c r="G185" s="117"/>
      <c r="H185" s="117" t="s">
        <v>2153</v>
      </c>
      <c r="I185" s="117" t="s">
        <v>2153</v>
      </c>
      <c r="J185" s="117" t="s">
        <v>769</v>
      </c>
      <c r="K185" s="121">
        <v>42893</v>
      </c>
      <c r="L185" s="117" t="s">
        <v>2217</v>
      </c>
      <c r="M185" s="117"/>
    </row>
    <row r="186" spans="1:13" x14ac:dyDescent="0.2">
      <c r="A186" s="122" t="s">
        <v>2421</v>
      </c>
      <c r="B186" s="118" t="s">
        <v>2422</v>
      </c>
      <c r="C186" s="122" t="s">
        <v>597</v>
      </c>
      <c r="D186" s="128" t="s">
        <v>2210</v>
      </c>
      <c r="E186" s="125"/>
      <c r="F186" s="126">
        <v>5788</v>
      </c>
      <c r="G186" s="125"/>
      <c r="H186" s="122" t="s">
        <v>597</v>
      </c>
      <c r="I186" s="122" t="s">
        <v>597</v>
      </c>
      <c r="J186" s="122" t="s">
        <v>769</v>
      </c>
      <c r="K186" s="127">
        <v>42895</v>
      </c>
      <c r="L186" s="122" t="s">
        <v>2423</v>
      </c>
      <c r="M186" s="125"/>
    </row>
    <row r="187" spans="1:13" x14ac:dyDescent="0.2">
      <c r="A187" s="117" t="s">
        <v>2429</v>
      </c>
      <c r="B187" s="118" t="s">
        <v>2430</v>
      </c>
      <c r="C187" s="117" t="s">
        <v>2431</v>
      </c>
      <c r="D187" s="119" t="s">
        <v>2432</v>
      </c>
      <c r="E187" s="117"/>
      <c r="F187" s="120">
        <v>2990</v>
      </c>
      <c r="G187" s="117"/>
      <c r="H187" s="117" t="s">
        <v>2431</v>
      </c>
      <c r="I187" s="117" t="s">
        <v>2431</v>
      </c>
      <c r="J187" s="117" t="s">
        <v>769</v>
      </c>
      <c r="K187" s="121">
        <v>42899</v>
      </c>
      <c r="L187" s="117" t="s">
        <v>2433</v>
      </c>
      <c r="M187" s="117"/>
    </row>
    <row r="188" spans="1:13" x14ac:dyDescent="0.2">
      <c r="A188" s="122" t="s">
        <v>2434</v>
      </c>
      <c r="B188" s="118" t="s">
        <v>2435</v>
      </c>
      <c r="C188" s="122" t="s">
        <v>2436</v>
      </c>
      <c r="D188" s="128" t="s">
        <v>2437</v>
      </c>
      <c r="E188" s="125"/>
      <c r="F188" s="126">
        <v>4500</v>
      </c>
      <c r="G188" s="125"/>
      <c r="H188" s="122" t="s">
        <v>2436</v>
      </c>
      <c r="I188" s="122" t="s">
        <v>2436</v>
      </c>
      <c r="J188" s="122" t="s">
        <v>769</v>
      </c>
      <c r="K188" s="127">
        <v>42900</v>
      </c>
      <c r="L188" s="122" t="s">
        <v>2438</v>
      </c>
      <c r="M188" s="125"/>
    </row>
    <row r="189" spans="1:13" x14ac:dyDescent="0.2">
      <c r="A189" s="117" t="s">
        <v>2439</v>
      </c>
      <c r="B189" s="118" t="s">
        <v>2440</v>
      </c>
      <c r="C189" s="117" t="s">
        <v>2441</v>
      </c>
      <c r="D189" s="119" t="s">
        <v>2442</v>
      </c>
      <c r="E189" s="117"/>
      <c r="F189" s="120">
        <v>450</v>
      </c>
      <c r="G189" s="117"/>
      <c r="H189" s="117" t="s">
        <v>2441</v>
      </c>
      <c r="I189" s="117" t="s">
        <v>2441</v>
      </c>
      <c r="J189" s="117" t="s">
        <v>769</v>
      </c>
      <c r="K189" s="121">
        <v>42900</v>
      </c>
      <c r="L189" s="117" t="s">
        <v>2443</v>
      </c>
      <c r="M189" s="117"/>
    </row>
    <row r="190" spans="1:13" x14ac:dyDescent="0.2">
      <c r="A190" s="122" t="s">
        <v>2444</v>
      </c>
      <c r="B190" s="118" t="s">
        <v>2445</v>
      </c>
      <c r="C190" s="122" t="s">
        <v>480</v>
      </c>
      <c r="D190" s="128" t="s">
        <v>1784</v>
      </c>
      <c r="E190" s="125"/>
      <c r="F190" s="126">
        <v>2400</v>
      </c>
      <c r="G190" s="125"/>
      <c r="H190" s="122" t="s">
        <v>480</v>
      </c>
      <c r="I190" s="122" t="s">
        <v>480</v>
      </c>
      <c r="J190" s="122" t="s">
        <v>769</v>
      </c>
      <c r="K190" s="127">
        <v>42900</v>
      </c>
      <c r="L190" s="122" t="s">
        <v>2446</v>
      </c>
      <c r="M190" s="125"/>
    </row>
    <row r="191" spans="1:13" x14ac:dyDescent="0.2">
      <c r="A191" s="117" t="s">
        <v>2447</v>
      </c>
      <c r="B191" s="118" t="s">
        <v>2448</v>
      </c>
      <c r="C191" s="117" t="s">
        <v>1766</v>
      </c>
      <c r="D191" s="119" t="s">
        <v>1783</v>
      </c>
      <c r="E191" s="117"/>
      <c r="F191" s="120">
        <v>6750</v>
      </c>
      <c r="G191" s="117"/>
      <c r="H191" s="117" t="s">
        <v>2472</v>
      </c>
      <c r="I191" s="117" t="s">
        <v>2473</v>
      </c>
      <c r="J191" s="117" t="s">
        <v>1254</v>
      </c>
      <c r="K191" s="121">
        <v>42901</v>
      </c>
      <c r="L191" s="117" t="s">
        <v>2449</v>
      </c>
      <c r="M191" s="117"/>
    </row>
    <row r="192" spans="1:13" x14ac:dyDescent="0.2">
      <c r="A192" s="122" t="s">
        <v>2450</v>
      </c>
      <c r="B192" s="118" t="s">
        <v>2451</v>
      </c>
      <c r="C192" s="122" t="s">
        <v>2452</v>
      </c>
      <c r="D192" s="128" t="s">
        <v>2453</v>
      </c>
      <c r="E192" s="125"/>
      <c r="F192" s="126">
        <v>813</v>
      </c>
      <c r="G192" s="125"/>
      <c r="H192" s="122" t="s">
        <v>2452</v>
      </c>
      <c r="I192" s="122" t="s">
        <v>2452</v>
      </c>
      <c r="J192" s="122" t="s">
        <v>769</v>
      </c>
      <c r="K192" s="127">
        <v>42905</v>
      </c>
      <c r="L192" s="122" t="s">
        <v>2454</v>
      </c>
      <c r="M192" s="125"/>
    </row>
    <row r="193" spans="1:13" x14ac:dyDescent="0.2">
      <c r="A193" s="117" t="s">
        <v>2455</v>
      </c>
      <c r="B193" s="118" t="s">
        <v>2456</v>
      </c>
      <c r="C193" s="117" t="s">
        <v>2457</v>
      </c>
      <c r="D193" s="119" t="s">
        <v>2458</v>
      </c>
      <c r="E193" s="117"/>
      <c r="F193" s="120">
        <v>300</v>
      </c>
      <c r="G193" s="117"/>
      <c r="H193" s="117" t="s">
        <v>2475</v>
      </c>
      <c r="I193" s="117" t="s">
        <v>2476</v>
      </c>
      <c r="J193" s="117" t="s">
        <v>1254</v>
      </c>
      <c r="K193" s="121">
        <v>42905</v>
      </c>
      <c r="L193" s="117" t="s">
        <v>2459</v>
      </c>
      <c r="M193" s="117"/>
    </row>
    <row r="194" spans="1:13" x14ac:dyDescent="0.2">
      <c r="A194" s="122" t="s">
        <v>2460</v>
      </c>
      <c r="B194" s="118" t="s">
        <v>2461</v>
      </c>
      <c r="C194" s="122" t="s">
        <v>189</v>
      </c>
      <c r="D194" s="128" t="s">
        <v>1829</v>
      </c>
      <c r="E194" s="125"/>
      <c r="F194" s="126">
        <v>35000</v>
      </c>
      <c r="G194" s="125"/>
      <c r="H194" s="122" t="s">
        <v>189</v>
      </c>
      <c r="I194" s="122" t="s">
        <v>189</v>
      </c>
      <c r="J194" s="122" t="s">
        <v>2211</v>
      </c>
      <c r="K194" s="127">
        <v>42905</v>
      </c>
      <c r="L194" s="122" t="s">
        <v>2462</v>
      </c>
      <c r="M194" s="125"/>
    </row>
    <row r="195" spans="1:13" x14ac:dyDescent="0.2">
      <c r="A195" s="117" t="s">
        <v>2463</v>
      </c>
      <c r="B195" s="118" t="s">
        <v>2464</v>
      </c>
      <c r="C195" s="117" t="s">
        <v>2465</v>
      </c>
      <c r="D195" s="119" t="s">
        <v>2466</v>
      </c>
      <c r="E195" s="117"/>
      <c r="F195" s="120">
        <v>167.82</v>
      </c>
      <c r="G195" s="117"/>
      <c r="H195" s="117" t="s">
        <v>2465</v>
      </c>
      <c r="I195" s="117" t="s">
        <v>2465</v>
      </c>
      <c r="J195" s="117" t="s">
        <v>769</v>
      </c>
      <c r="K195" s="121">
        <v>42906</v>
      </c>
      <c r="L195" s="117" t="s">
        <v>2467</v>
      </c>
      <c r="M195" s="117"/>
    </row>
    <row r="196" spans="1:13" x14ac:dyDescent="0.2">
      <c r="A196" s="122" t="s">
        <v>2468</v>
      </c>
      <c r="B196" s="118" t="s">
        <v>2469</v>
      </c>
      <c r="C196" s="122" t="s">
        <v>221</v>
      </c>
      <c r="D196" s="128" t="s">
        <v>2470</v>
      </c>
      <c r="E196" s="125"/>
      <c r="F196" s="126">
        <v>524</v>
      </c>
      <c r="G196" s="125"/>
      <c r="H196" s="122" t="s">
        <v>221</v>
      </c>
      <c r="I196" s="122" t="s">
        <v>221</v>
      </c>
      <c r="J196" s="122" t="s">
        <v>769</v>
      </c>
      <c r="K196" s="127">
        <v>42906</v>
      </c>
      <c r="L196" s="122" t="s">
        <v>2471</v>
      </c>
      <c r="M196" s="125"/>
    </row>
    <row r="197" spans="1:13" x14ac:dyDescent="0.2">
      <c r="A197" s="117" t="s">
        <v>646</v>
      </c>
      <c r="B197" s="118" t="s">
        <v>2477</v>
      </c>
      <c r="C197" s="117" t="s">
        <v>745</v>
      </c>
      <c r="D197" s="119" t="s">
        <v>2478</v>
      </c>
      <c r="E197" s="117"/>
      <c r="F197" s="120">
        <v>4156.5</v>
      </c>
      <c r="G197" s="117"/>
      <c r="H197" s="117" t="s">
        <v>745</v>
      </c>
      <c r="I197" s="117" t="s">
        <v>745</v>
      </c>
      <c r="J197" s="117" t="s">
        <v>769</v>
      </c>
      <c r="K197" s="121">
        <v>42907</v>
      </c>
      <c r="L197" s="117" t="s">
        <v>2479</v>
      </c>
      <c r="M197" s="117"/>
    </row>
    <row r="198" spans="1:13" x14ac:dyDescent="0.2">
      <c r="A198" s="122" t="s">
        <v>2480</v>
      </c>
      <c r="B198" s="118" t="s">
        <v>2481</v>
      </c>
      <c r="C198" s="122" t="s">
        <v>2482</v>
      </c>
      <c r="D198" s="128" t="s">
        <v>2483</v>
      </c>
      <c r="E198" s="125"/>
      <c r="F198" s="126">
        <v>5470</v>
      </c>
      <c r="G198" s="125"/>
      <c r="H198" s="122" t="s">
        <v>2482</v>
      </c>
      <c r="I198" s="122" t="s">
        <v>2482</v>
      </c>
      <c r="J198" s="122" t="s">
        <v>769</v>
      </c>
      <c r="K198" s="127">
        <v>42908</v>
      </c>
      <c r="L198" s="122" t="s">
        <v>2484</v>
      </c>
      <c r="M198" s="125"/>
    </row>
    <row r="199" spans="1:13" x14ac:dyDescent="0.2">
      <c r="A199" s="117" t="s">
        <v>2485</v>
      </c>
      <c r="B199" s="118" t="s">
        <v>2486</v>
      </c>
      <c r="C199" s="117" t="s">
        <v>1873</v>
      </c>
      <c r="D199" s="119" t="s">
        <v>1885</v>
      </c>
      <c r="E199" s="117"/>
      <c r="F199" s="120">
        <v>1890</v>
      </c>
      <c r="G199" s="117"/>
      <c r="H199" s="117" t="s">
        <v>1873</v>
      </c>
      <c r="I199" s="117" t="s">
        <v>1873</v>
      </c>
      <c r="J199" s="117" t="s">
        <v>769</v>
      </c>
      <c r="K199" s="121">
        <v>42908</v>
      </c>
      <c r="L199" s="117" t="s">
        <v>2487</v>
      </c>
      <c r="M199" s="117"/>
    </row>
    <row r="200" spans="1:13" x14ac:dyDescent="0.2">
      <c r="A200" s="122" t="s">
        <v>2488</v>
      </c>
      <c r="B200" s="118" t="s">
        <v>2489</v>
      </c>
      <c r="C200" s="122" t="s">
        <v>1995</v>
      </c>
      <c r="D200" s="128" t="s">
        <v>1972</v>
      </c>
      <c r="E200" s="125"/>
      <c r="F200" s="126">
        <v>950</v>
      </c>
      <c r="G200" s="125"/>
      <c r="H200" s="122" t="s">
        <v>1995</v>
      </c>
      <c r="I200" s="122" t="s">
        <v>1995</v>
      </c>
      <c r="J200" s="122" t="s">
        <v>769</v>
      </c>
      <c r="K200" s="127">
        <v>42912</v>
      </c>
      <c r="L200" s="122" t="s">
        <v>2490</v>
      </c>
      <c r="M200" s="125"/>
    </row>
    <row r="201" spans="1:13" x14ac:dyDescent="0.2">
      <c r="A201" s="117" t="s">
        <v>2491</v>
      </c>
      <c r="B201" s="118" t="s">
        <v>2492</v>
      </c>
      <c r="C201" s="117" t="s">
        <v>1247</v>
      </c>
      <c r="D201" s="119" t="s">
        <v>1978</v>
      </c>
      <c r="E201" s="117"/>
      <c r="F201" s="120">
        <v>5550</v>
      </c>
      <c r="G201" s="117"/>
      <c r="H201" s="117" t="s">
        <v>2499</v>
      </c>
      <c r="I201" s="117" t="s">
        <v>2500</v>
      </c>
      <c r="J201" s="117" t="s">
        <v>1254</v>
      </c>
      <c r="K201" s="121">
        <v>42912</v>
      </c>
      <c r="L201" s="117" t="s">
        <v>2493</v>
      </c>
      <c r="M201" s="117"/>
    </row>
    <row r="202" spans="1:13" x14ac:dyDescent="0.2">
      <c r="A202" s="122" t="s">
        <v>2494</v>
      </c>
      <c r="B202" s="118" t="s">
        <v>2495</v>
      </c>
      <c r="C202" s="122" t="s">
        <v>2496</v>
      </c>
      <c r="D202" s="128" t="s">
        <v>2497</v>
      </c>
      <c r="E202" s="125"/>
      <c r="F202" s="126">
        <v>13100</v>
      </c>
      <c r="G202" s="125"/>
      <c r="H202" s="125" t="s">
        <v>2501</v>
      </c>
      <c r="I202" s="122" t="s">
        <v>2502</v>
      </c>
      <c r="J202" s="122" t="s">
        <v>1254</v>
      </c>
      <c r="K202" s="127">
        <v>42912</v>
      </c>
      <c r="L202" s="122" t="s">
        <v>2498</v>
      </c>
      <c r="M202" s="125"/>
    </row>
    <row r="203" spans="1:13" x14ac:dyDescent="0.2">
      <c r="A203" s="117" t="s">
        <v>2503</v>
      </c>
      <c r="B203" s="118" t="s">
        <v>2504</v>
      </c>
      <c r="C203" s="117" t="s">
        <v>740</v>
      </c>
      <c r="D203" s="119" t="s">
        <v>1788</v>
      </c>
      <c r="E203" s="117"/>
      <c r="F203" s="120">
        <v>110</v>
      </c>
      <c r="G203" s="117"/>
      <c r="H203" s="117" t="s">
        <v>740</v>
      </c>
      <c r="I203" s="117" t="s">
        <v>740</v>
      </c>
      <c r="J203" s="117" t="s">
        <v>769</v>
      </c>
      <c r="K203" s="121">
        <v>42913</v>
      </c>
      <c r="L203" s="117" t="s">
        <v>2505</v>
      </c>
      <c r="M203" s="117"/>
    </row>
    <row r="204" spans="1:13" x14ac:dyDescent="0.2">
      <c r="A204" s="122" t="s">
        <v>2506</v>
      </c>
      <c r="B204" s="118" t="s">
        <v>2507</v>
      </c>
      <c r="C204" s="122" t="s">
        <v>487</v>
      </c>
      <c r="D204" s="128" t="s">
        <v>2508</v>
      </c>
      <c r="E204" s="125"/>
      <c r="F204" s="126">
        <v>10650</v>
      </c>
      <c r="G204" s="125"/>
      <c r="H204" s="125" t="s">
        <v>2510</v>
      </c>
      <c r="I204" s="122" t="s">
        <v>2510</v>
      </c>
      <c r="J204" s="122" t="s">
        <v>1254</v>
      </c>
      <c r="K204" s="127">
        <v>42913</v>
      </c>
      <c r="L204" s="122" t="s">
        <v>2509</v>
      </c>
      <c r="M204" s="125"/>
    </row>
    <row r="205" spans="1:13" x14ac:dyDescent="0.2">
      <c r="A205" s="117" t="s">
        <v>2511</v>
      </c>
      <c r="B205" s="118" t="s">
        <v>2512</v>
      </c>
      <c r="C205" s="117" t="s">
        <v>1758</v>
      </c>
      <c r="D205" s="119" t="s">
        <v>1774</v>
      </c>
      <c r="E205" s="117"/>
      <c r="F205" s="120">
        <v>602.5</v>
      </c>
      <c r="G205" s="117"/>
      <c r="H205" s="117" t="s">
        <v>1758</v>
      </c>
      <c r="I205" s="116" t="s">
        <v>1758</v>
      </c>
      <c r="J205" s="117" t="s">
        <v>769</v>
      </c>
      <c r="K205" s="121">
        <v>42914</v>
      </c>
      <c r="L205" s="117" t="s">
        <v>2513</v>
      </c>
      <c r="M205" s="117"/>
    </row>
    <row r="206" spans="1:13" x14ac:dyDescent="0.2">
      <c r="A206" s="122" t="s">
        <v>2514</v>
      </c>
      <c r="B206" s="118" t="s">
        <v>2515</v>
      </c>
      <c r="C206" s="122" t="s">
        <v>496</v>
      </c>
      <c r="D206" s="128" t="s">
        <v>2517</v>
      </c>
      <c r="E206" s="125"/>
      <c r="F206" s="126">
        <v>360</v>
      </c>
      <c r="G206" s="125"/>
      <c r="H206" s="125" t="s">
        <v>2518</v>
      </c>
      <c r="I206" s="122" t="s">
        <v>2519</v>
      </c>
      <c r="J206" s="122" t="s">
        <v>1254</v>
      </c>
      <c r="K206" s="127">
        <v>42915</v>
      </c>
      <c r="L206" s="122" t="s">
        <v>2516</v>
      </c>
      <c r="M206" s="125"/>
    </row>
    <row r="207" spans="1:13" x14ac:dyDescent="0.2">
      <c r="A207" s="117" t="s">
        <v>2520</v>
      </c>
      <c r="B207" s="118" t="s">
        <v>2521</v>
      </c>
      <c r="C207" s="117" t="s">
        <v>2342</v>
      </c>
      <c r="D207" s="119" t="s">
        <v>2343</v>
      </c>
      <c r="E207" s="117"/>
      <c r="F207" s="120">
        <v>600</v>
      </c>
      <c r="G207" s="117"/>
      <c r="H207" s="117" t="s">
        <v>2342</v>
      </c>
      <c r="I207" s="117" t="s">
        <v>2342</v>
      </c>
      <c r="J207" s="117" t="s">
        <v>2211</v>
      </c>
      <c r="K207" s="121">
        <v>42915</v>
      </c>
      <c r="L207" s="117" t="s">
        <v>2522</v>
      </c>
      <c r="M207" s="117"/>
    </row>
    <row r="208" spans="1:13" x14ac:dyDescent="0.2">
      <c r="A208" s="122" t="s">
        <v>2523</v>
      </c>
      <c r="B208" s="118" t="s">
        <v>2524</v>
      </c>
      <c r="C208" s="122" t="s">
        <v>2128</v>
      </c>
      <c r="D208" s="128" t="s">
        <v>2129</v>
      </c>
      <c r="E208" s="125"/>
      <c r="F208" s="126">
        <v>9920</v>
      </c>
      <c r="G208" s="125"/>
      <c r="H208" s="122" t="s">
        <v>2128</v>
      </c>
      <c r="I208" s="122" t="s">
        <v>2128</v>
      </c>
      <c r="J208" s="122" t="s">
        <v>769</v>
      </c>
      <c r="K208" s="127">
        <v>42919</v>
      </c>
      <c r="L208" s="122" t="s">
        <v>2525</v>
      </c>
      <c r="M208" s="125"/>
    </row>
    <row r="209" spans="1:13" x14ac:dyDescent="0.2">
      <c r="A209" s="117" t="s">
        <v>2526</v>
      </c>
      <c r="B209" s="118" t="s">
        <v>2527</v>
      </c>
      <c r="C209" s="117" t="s">
        <v>2528</v>
      </c>
      <c r="D209" s="119" t="s">
        <v>2529</v>
      </c>
      <c r="E209" s="117"/>
      <c r="F209" s="120">
        <v>5000</v>
      </c>
      <c r="G209" s="117"/>
      <c r="H209" s="117" t="s">
        <v>2528</v>
      </c>
      <c r="I209" s="117" t="s">
        <v>2528</v>
      </c>
      <c r="J209" s="117" t="s">
        <v>769</v>
      </c>
      <c r="K209" s="121">
        <v>42919</v>
      </c>
      <c r="L209" s="117" t="s">
        <v>2530</v>
      </c>
      <c r="M209" s="117"/>
    </row>
    <row r="210" spans="1:13" x14ac:dyDescent="0.2">
      <c r="A210" s="122" t="s">
        <v>2531</v>
      </c>
      <c r="B210" s="118" t="s">
        <v>2532</v>
      </c>
      <c r="C210" s="122" t="s">
        <v>2533</v>
      </c>
      <c r="D210" s="128" t="s">
        <v>2534</v>
      </c>
      <c r="E210" s="125"/>
      <c r="F210" s="126">
        <v>2000</v>
      </c>
      <c r="G210" s="125"/>
      <c r="H210" s="122" t="s">
        <v>2533</v>
      </c>
      <c r="I210" s="122" t="s">
        <v>2533</v>
      </c>
      <c r="J210" s="122" t="s">
        <v>769</v>
      </c>
      <c r="K210" s="127">
        <v>42921</v>
      </c>
      <c r="L210" s="122" t="s">
        <v>2535</v>
      </c>
      <c r="M210" s="125"/>
    </row>
    <row r="211" spans="1:13" x14ac:dyDescent="0.2">
      <c r="A211" s="117" t="s">
        <v>2536</v>
      </c>
      <c r="B211" s="118" t="s">
        <v>2537</v>
      </c>
      <c r="C211" s="117" t="s">
        <v>281</v>
      </c>
      <c r="D211" s="119" t="s">
        <v>2321</v>
      </c>
      <c r="E211" s="117"/>
      <c r="F211" s="120">
        <v>1262.5</v>
      </c>
      <c r="G211" s="117"/>
      <c r="H211" s="117" t="s">
        <v>281</v>
      </c>
      <c r="I211" s="117" t="s">
        <v>281</v>
      </c>
      <c r="J211" s="117" t="s">
        <v>769</v>
      </c>
      <c r="K211" s="121">
        <v>42922</v>
      </c>
      <c r="L211" s="117" t="s">
        <v>2538</v>
      </c>
      <c r="M211" s="117"/>
    </row>
    <row r="212" spans="1:13" x14ac:dyDescent="0.2">
      <c r="A212" s="122" t="s">
        <v>2539</v>
      </c>
      <c r="B212" s="118" t="s">
        <v>2540</v>
      </c>
      <c r="C212" s="122" t="s">
        <v>2153</v>
      </c>
      <c r="D212" s="128" t="s">
        <v>2420</v>
      </c>
      <c r="E212" s="125"/>
      <c r="F212" s="126">
        <v>89.34</v>
      </c>
      <c r="G212" s="125"/>
      <c r="H212" s="122" t="s">
        <v>2153</v>
      </c>
      <c r="I212" s="122" t="s">
        <v>2153</v>
      </c>
      <c r="J212" s="122" t="s">
        <v>769</v>
      </c>
      <c r="K212" s="127">
        <v>42922</v>
      </c>
      <c r="L212" s="122" t="s">
        <v>2541</v>
      </c>
      <c r="M212" s="125"/>
    </row>
    <row r="213" spans="1:13" x14ac:dyDescent="0.2">
      <c r="A213" s="117" t="s">
        <v>2542</v>
      </c>
      <c r="B213" s="118" t="s">
        <v>2543</v>
      </c>
      <c r="C213" s="117" t="s">
        <v>2544</v>
      </c>
      <c r="D213" s="119" t="s">
        <v>2545</v>
      </c>
      <c r="E213" s="117"/>
      <c r="F213" s="120">
        <v>3500</v>
      </c>
      <c r="G213" s="117"/>
      <c r="H213" s="117" t="s">
        <v>2544</v>
      </c>
      <c r="I213" s="117" t="s">
        <v>2544</v>
      </c>
      <c r="J213" s="117" t="s">
        <v>769</v>
      </c>
      <c r="K213" s="121">
        <v>42922</v>
      </c>
      <c r="L213" s="117" t="s">
        <v>2546</v>
      </c>
      <c r="M213" s="117"/>
    </row>
    <row r="214" spans="1:13" x14ac:dyDescent="0.2">
      <c r="A214" s="122" t="s">
        <v>2547</v>
      </c>
      <c r="B214" s="118" t="s">
        <v>2548</v>
      </c>
      <c r="C214" s="122" t="s">
        <v>1762</v>
      </c>
      <c r="D214" s="128" t="s">
        <v>1778</v>
      </c>
      <c r="E214" s="125"/>
      <c r="F214" s="126">
        <v>4000</v>
      </c>
      <c r="G214" s="125"/>
      <c r="H214" s="122" t="s">
        <v>1762</v>
      </c>
      <c r="I214" s="122" t="s">
        <v>1762</v>
      </c>
      <c r="J214" s="122" t="s">
        <v>769</v>
      </c>
      <c r="K214" s="127">
        <v>42928</v>
      </c>
      <c r="L214" s="122" t="s">
        <v>2549</v>
      </c>
      <c r="M214" s="125"/>
    </row>
    <row r="215" spans="1:13" x14ac:dyDescent="0.2">
      <c r="A215" s="117" t="s">
        <v>2550</v>
      </c>
      <c r="B215" s="118" t="s">
        <v>2551</v>
      </c>
      <c r="C215" s="117" t="s">
        <v>2452</v>
      </c>
      <c r="D215" s="119" t="s">
        <v>2453</v>
      </c>
      <c r="E215" s="117"/>
      <c r="F215" s="120">
        <v>17150</v>
      </c>
      <c r="G215" s="117"/>
      <c r="H215" s="117" t="s">
        <v>2452</v>
      </c>
      <c r="I215" s="117" t="s">
        <v>2452</v>
      </c>
      <c r="J215" s="117" t="s">
        <v>769</v>
      </c>
      <c r="K215" s="121">
        <v>42928</v>
      </c>
      <c r="L215" s="117" t="s">
        <v>2552</v>
      </c>
      <c r="M215" s="117"/>
    </row>
    <row r="216" spans="1:13" x14ac:dyDescent="0.2">
      <c r="A216" s="122" t="s">
        <v>2553</v>
      </c>
      <c r="B216" s="118" t="s">
        <v>2554</v>
      </c>
      <c r="C216" s="122" t="s">
        <v>2555</v>
      </c>
      <c r="D216" s="128" t="s">
        <v>2556</v>
      </c>
      <c r="E216" s="125"/>
      <c r="F216" s="126">
        <v>34319</v>
      </c>
      <c r="G216" s="125"/>
      <c r="H216" s="122" t="s">
        <v>2575</v>
      </c>
      <c r="I216" s="122" t="s">
        <v>2577</v>
      </c>
      <c r="J216" s="122" t="s">
        <v>1254</v>
      </c>
      <c r="K216" s="127">
        <v>42929</v>
      </c>
      <c r="L216" s="122" t="s">
        <v>2557</v>
      </c>
      <c r="M216" s="125" t="s">
        <v>2576</v>
      </c>
    </row>
    <row r="217" spans="1:13" x14ac:dyDescent="0.2">
      <c r="A217" s="117" t="s">
        <v>2558</v>
      </c>
      <c r="B217" s="118" t="s">
        <v>2559</v>
      </c>
      <c r="C217" s="117" t="s">
        <v>1770</v>
      </c>
      <c r="D217" s="119" t="s">
        <v>1788</v>
      </c>
      <c r="E217" s="117"/>
      <c r="F217" s="120">
        <v>165</v>
      </c>
      <c r="G217" s="117"/>
      <c r="H217" s="117" t="s">
        <v>1770</v>
      </c>
      <c r="I217" s="117" t="s">
        <v>1770</v>
      </c>
      <c r="J217" s="117" t="s">
        <v>769</v>
      </c>
      <c r="K217" s="121">
        <v>42930</v>
      </c>
      <c r="L217" s="117" t="s">
        <v>2560</v>
      </c>
      <c r="M217" s="117"/>
    </row>
    <row r="218" spans="1:13" x14ac:dyDescent="0.2">
      <c r="A218" s="122" t="s">
        <v>2561</v>
      </c>
      <c r="B218" s="118" t="s">
        <v>2562</v>
      </c>
      <c r="C218" s="122" t="s">
        <v>1766</v>
      </c>
      <c r="D218" s="128" t="s">
        <v>1783</v>
      </c>
      <c r="E218" s="125"/>
      <c r="F218" s="126">
        <v>8020.32</v>
      </c>
      <c r="G218" s="125"/>
      <c r="H218" s="122" t="s">
        <v>1766</v>
      </c>
      <c r="I218" s="122" t="s">
        <v>1766</v>
      </c>
      <c r="J218" s="125" t="s">
        <v>769</v>
      </c>
      <c r="K218" s="127">
        <v>42930</v>
      </c>
      <c r="L218" s="122" t="s">
        <v>2563</v>
      </c>
      <c r="M218" s="125"/>
    </row>
    <row r="219" spans="1:13" x14ac:dyDescent="0.2">
      <c r="A219" s="117" t="s">
        <v>2564</v>
      </c>
      <c r="B219" s="118" t="s">
        <v>2565</v>
      </c>
      <c r="C219" s="117" t="s">
        <v>591</v>
      </c>
      <c r="D219" s="119" t="s">
        <v>2134</v>
      </c>
      <c r="E219" s="117"/>
      <c r="F219" s="120">
        <v>500</v>
      </c>
      <c r="G219" s="117"/>
      <c r="H219" s="117" t="s">
        <v>591</v>
      </c>
      <c r="I219" s="117" t="s">
        <v>591</v>
      </c>
      <c r="J219" s="117" t="s">
        <v>769</v>
      </c>
      <c r="K219" s="121">
        <v>42930</v>
      </c>
      <c r="L219" s="117" t="s">
        <v>2566</v>
      </c>
      <c r="M219" s="117"/>
    </row>
    <row r="220" spans="1:13" x14ac:dyDescent="0.2">
      <c r="A220" s="122" t="s">
        <v>2567</v>
      </c>
      <c r="B220" s="118" t="s">
        <v>2568</v>
      </c>
      <c r="C220" s="122" t="s">
        <v>1999</v>
      </c>
      <c r="D220" s="128" t="s">
        <v>1978</v>
      </c>
      <c r="E220" s="125"/>
      <c r="F220" s="126">
        <v>500</v>
      </c>
      <c r="G220" s="125"/>
      <c r="H220" s="122" t="s">
        <v>1999</v>
      </c>
      <c r="I220" s="122" t="s">
        <v>1999</v>
      </c>
      <c r="J220" s="125" t="s">
        <v>769</v>
      </c>
      <c r="K220" s="127">
        <v>42930</v>
      </c>
      <c r="L220" s="122" t="s">
        <v>2569</v>
      </c>
      <c r="M220" s="125"/>
    </row>
    <row r="221" spans="1:13" x14ac:dyDescent="0.2">
      <c r="A221" s="117" t="s">
        <v>2570</v>
      </c>
      <c r="B221" s="118" t="s">
        <v>2571</v>
      </c>
      <c r="C221" s="117" t="s">
        <v>480</v>
      </c>
      <c r="D221" s="119" t="s">
        <v>1784</v>
      </c>
      <c r="E221" s="117"/>
      <c r="F221" s="120">
        <v>3223</v>
      </c>
      <c r="G221" s="117"/>
      <c r="H221" s="117" t="s">
        <v>480</v>
      </c>
      <c r="I221" s="117" t="s">
        <v>480</v>
      </c>
      <c r="J221" s="117" t="s">
        <v>769</v>
      </c>
      <c r="K221" s="121">
        <v>42930</v>
      </c>
      <c r="L221" s="117" t="s">
        <v>2578</v>
      </c>
      <c r="M221" s="117"/>
    </row>
    <row r="222" spans="1:13" x14ac:dyDescent="0.2">
      <c r="A222" s="122" t="s">
        <v>2572</v>
      </c>
      <c r="B222" s="118" t="s">
        <v>2573</v>
      </c>
      <c r="C222" s="122" t="s">
        <v>484</v>
      </c>
      <c r="D222" s="128" t="s">
        <v>2171</v>
      </c>
      <c r="E222" s="125"/>
      <c r="F222" s="126">
        <v>9400</v>
      </c>
      <c r="G222" s="125"/>
      <c r="H222" s="122" t="s">
        <v>484</v>
      </c>
      <c r="I222" s="122" t="s">
        <v>484</v>
      </c>
      <c r="J222" s="122" t="s">
        <v>769</v>
      </c>
      <c r="K222" s="127">
        <v>42930</v>
      </c>
      <c r="L222" s="122" t="s">
        <v>2574</v>
      </c>
      <c r="M222" s="125"/>
    </row>
    <row r="223" spans="1:13" x14ac:dyDescent="0.2">
      <c r="A223" s="117" t="s">
        <v>2586</v>
      </c>
      <c r="B223" s="118" t="s">
        <v>2587</v>
      </c>
      <c r="C223" s="117" t="s">
        <v>2588</v>
      </c>
      <c r="D223" s="119" t="s">
        <v>2589</v>
      </c>
      <c r="E223" s="117"/>
      <c r="F223" s="120">
        <v>2000</v>
      </c>
      <c r="G223" s="117"/>
      <c r="H223" s="117" t="s">
        <v>2588</v>
      </c>
      <c r="I223" s="117" t="s">
        <v>2588</v>
      </c>
      <c r="J223" s="117" t="s">
        <v>769</v>
      </c>
      <c r="K223" s="121">
        <v>42933</v>
      </c>
      <c r="L223" s="117" t="s">
        <v>2590</v>
      </c>
      <c r="M223" s="117"/>
    </row>
    <row r="224" spans="1:13" x14ac:dyDescent="0.2">
      <c r="A224" s="122" t="s">
        <v>2591</v>
      </c>
      <c r="B224" s="118" t="s">
        <v>2592</v>
      </c>
      <c r="C224" s="122" t="s">
        <v>1768</v>
      </c>
      <c r="D224" s="128" t="s">
        <v>1786</v>
      </c>
      <c r="E224" s="125"/>
      <c r="F224" s="126">
        <v>300</v>
      </c>
      <c r="G224" s="125"/>
      <c r="H224" s="122" t="s">
        <v>1768</v>
      </c>
      <c r="I224" s="122" t="s">
        <v>1768</v>
      </c>
      <c r="J224" s="122" t="s">
        <v>769</v>
      </c>
      <c r="K224" s="127">
        <v>42934</v>
      </c>
      <c r="L224" s="122" t="s">
        <v>2593</v>
      </c>
      <c r="M224" s="125"/>
    </row>
    <row r="225" spans="1:13" x14ac:dyDescent="0.2">
      <c r="A225" s="117" t="s">
        <v>2594</v>
      </c>
      <c r="B225" s="118" t="s">
        <v>2595</v>
      </c>
      <c r="C225" s="117" t="s">
        <v>2596</v>
      </c>
      <c r="D225" s="119" t="s">
        <v>2597</v>
      </c>
      <c r="E225" s="117"/>
      <c r="F225" s="120">
        <v>1000</v>
      </c>
      <c r="G225" s="117"/>
      <c r="H225" s="117" t="s">
        <v>2596</v>
      </c>
      <c r="I225" s="117" t="s">
        <v>2596</v>
      </c>
      <c r="J225" s="117" t="s">
        <v>769</v>
      </c>
      <c r="K225" s="121">
        <v>42934</v>
      </c>
      <c r="L225" s="117" t="s">
        <v>2598</v>
      </c>
      <c r="M225" s="117"/>
    </row>
    <row r="226" spans="1:13" x14ac:dyDescent="0.2">
      <c r="A226" s="122" t="s">
        <v>2599</v>
      </c>
      <c r="B226" s="118" t="s">
        <v>2600</v>
      </c>
      <c r="C226" s="122" t="s">
        <v>2431</v>
      </c>
      <c r="D226" s="128" t="s">
        <v>2432</v>
      </c>
      <c r="E226" s="125"/>
      <c r="F226" s="126">
        <v>2040</v>
      </c>
      <c r="G226" s="125"/>
      <c r="H226" s="122" t="s">
        <v>2431</v>
      </c>
      <c r="I226" s="122" t="s">
        <v>2431</v>
      </c>
      <c r="J226" s="122" t="s">
        <v>769</v>
      </c>
      <c r="K226" s="127">
        <v>42936</v>
      </c>
      <c r="L226" s="122" t="s">
        <v>2601</v>
      </c>
      <c r="M226" s="125"/>
    </row>
    <row r="227" spans="1:13" x14ac:dyDescent="0.2">
      <c r="A227" s="117" t="s">
        <v>2602</v>
      </c>
      <c r="B227" s="118" t="s">
        <v>2603</v>
      </c>
      <c r="C227" s="117" t="s">
        <v>469</v>
      </c>
      <c r="D227" s="119" t="s">
        <v>1830</v>
      </c>
      <c r="E227" s="117"/>
      <c r="F227" s="120">
        <v>800</v>
      </c>
      <c r="G227" s="117"/>
      <c r="H227" s="117" t="s">
        <v>469</v>
      </c>
      <c r="I227" s="117" t="s">
        <v>469</v>
      </c>
      <c r="J227" s="117" t="s">
        <v>769</v>
      </c>
      <c r="K227" s="121">
        <v>42936</v>
      </c>
      <c r="L227" s="117" t="s">
        <v>2604</v>
      </c>
      <c r="M227" s="117"/>
    </row>
    <row r="228" spans="1:13" x14ac:dyDescent="0.2">
      <c r="A228" s="122" t="s">
        <v>2605</v>
      </c>
      <c r="B228" s="118" t="s">
        <v>2606</v>
      </c>
      <c r="C228" s="122" t="s">
        <v>1758</v>
      </c>
      <c r="D228" s="128" t="s">
        <v>1774</v>
      </c>
      <c r="E228" s="125"/>
      <c r="F228" s="126">
        <v>10754.3</v>
      </c>
      <c r="G228" s="125"/>
      <c r="H228" s="122" t="s">
        <v>1758</v>
      </c>
      <c r="I228" s="122" t="s">
        <v>1758</v>
      </c>
      <c r="J228" s="122" t="s">
        <v>769</v>
      </c>
      <c r="K228" s="127">
        <v>42937</v>
      </c>
      <c r="L228" s="122" t="s">
        <v>2607</v>
      </c>
      <c r="M228" s="125"/>
    </row>
    <row r="229" spans="1:13" x14ac:dyDescent="0.2">
      <c r="A229" s="117" t="s">
        <v>2608</v>
      </c>
      <c r="B229" s="118" t="s">
        <v>2609</v>
      </c>
      <c r="C229" s="117" t="s">
        <v>859</v>
      </c>
      <c r="D229" s="119" t="s">
        <v>2610</v>
      </c>
      <c r="E229" s="117"/>
      <c r="F229" s="120">
        <v>1040</v>
      </c>
      <c r="G229" s="117"/>
      <c r="H229" s="117" t="s">
        <v>859</v>
      </c>
      <c r="I229" s="117" t="s">
        <v>859</v>
      </c>
      <c r="J229" s="117" t="s">
        <v>769</v>
      </c>
      <c r="K229" s="121">
        <v>42940</v>
      </c>
      <c r="L229" s="117" t="s">
        <v>2611</v>
      </c>
      <c r="M229" s="117"/>
    </row>
    <row r="230" spans="1:13" x14ac:dyDescent="0.2">
      <c r="A230" s="122" t="s">
        <v>2612</v>
      </c>
      <c r="B230" s="118" t="s">
        <v>2613</v>
      </c>
      <c r="C230" s="122" t="s">
        <v>591</v>
      </c>
      <c r="D230" s="128" t="s">
        <v>2134</v>
      </c>
      <c r="E230" s="125"/>
      <c r="F230" s="126">
        <v>955.8</v>
      </c>
      <c r="G230" s="125"/>
      <c r="H230" s="125" t="s">
        <v>2657</v>
      </c>
      <c r="I230" s="122" t="s">
        <v>2658</v>
      </c>
      <c r="J230" s="122" t="s">
        <v>1254</v>
      </c>
      <c r="K230" s="127">
        <v>42940</v>
      </c>
      <c r="L230" s="122" t="s">
        <v>2614</v>
      </c>
      <c r="M230" s="125"/>
    </row>
    <row r="231" spans="1:13" x14ac:dyDescent="0.2">
      <c r="A231" s="117" t="s">
        <v>2615</v>
      </c>
      <c r="B231" s="118" t="s">
        <v>2616</v>
      </c>
      <c r="C231" s="117" t="s">
        <v>2083</v>
      </c>
      <c r="D231" s="119" t="s">
        <v>2104</v>
      </c>
      <c r="E231" s="117"/>
      <c r="F231" s="120">
        <v>364</v>
      </c>
      <c r="G231" s="117"/>
      <c r="H231" s="117" t="s">
        <v>2659</v>
      </c>
      <c r="I231" s="117" t="s">
        <v>2660</v>
      </c>
      <c r="J231" s="117" t="s">
        <v>1254</v>
      </c>
      <c r="K231" s="121">
        <v>42940</v>
      </c>
      <c r="L231" s="117" t="s">
        <v>2617</v>
      </c>
      <c r="M231" s="117"/>
    </row>
    <row r="232" spans="1:13" x14ac:dyDescent="0.2">
      <c r="A232" s="122" t="s">
        <v>2618</v>
      </c>
      <c r="B232" s="118" t="s">
        <v>2619</v>
      </c>
      <c r="C232" s="122" t="s">
        <v>2620</v>
      </c>
      <c r="D232" s="128" t="s">
        <v>2621</v>
      </c>
      <c r="E232" s="125"/>
      <c r="F232" s="126">
        <v>700</v>
      </c>
      <c r="G232" s="125"/>
      <c r="H232" s="122" t="s">
        <v>2620</v>
      </c>
      <c r="I232" s="122" t="s">
        <v>2620</v>
      </c>
      <c r="J232" s="122" t="s">
        <v>769</v>
      </c>
      <c r="K232" s="127">
        <v>42941</v>
      </c>
      <c r="L232" s="122" t="s">
        <v>2622</v>
      </c>
      <c r="M232" s="125"/>
    </row>
    <row r="233" spans="1:13" x14ac:dyDescent="0.2">
      <c r="A233" s="117" t="s">
        <v>2623</v>
      </c>
      <c r="B233" s="118" t="s">
        <v>2624</v>
      </c>
      <c r="C233" s="117" t="s">
        <v>1995</v>
      </c>
      <c r="D233" s="119" t="s">
        <v>1972</v>
      </c>
      <c r="E233" s="117"/>
      <c r="F233" s="120">
        <v>2200</v>
      </c>
      <c r="G233" s="117"/>
      <c r="H233" s="117" t="s">
        <v>1995</v>
      </c>
      <c r="I233" s="117" t="s">
        <v>1995</v>
      </c>
      <c r="J233" s="117" t="s">
        <v>769</v>
      </c>
      <c r="K233" s="121">
        <v>42942</v>
      </c>
      <c r="L233" s="117" t="s">
        <v>2625</v>
      </c>
      <c r="M233" s="117"/>
    </row>
    <row r="234" spans="1:13" x14ac:dyDescent="0.2">
      <c r="A234" s="122" t="s">
        <v>2626</v>
      </c>
      <c r="B234" s="118" t="s">
        <v>2627</v>
      </c>
      <c r="C234" s="122" t="s">
        <v>2628</v>
      </c>
      <c r="D234" s="128" t="s">
        <v>2629</v>
      </c>
      <c r="E234" s="125"/>
      <c r="F234" s="126">
        <v>840</v>
      </c>
      <c r="G234" s="125"/>
      <c r="H234" s="122" t="s">
        <v>2651</v>
      </c>
      <c r="I234" s="125" t="s">
        <v>2652</v>
      </c>
      <c r="J234" s="122" t="s">
        <v>1254</v>
      </c>
      <c r="K234" s="127">
        <v>42942</v>
      </c>
      <c r="L234" s="122" t="s">
        <v>2630</v>
      </c>
      <c r="M234" s="125"/>
    </row>
    <row r="235" spans="1:13" x14ac:dyDescent="0.2">
      <c r="A235" s="117" t="s">
        <v>2631</v>
      </c>
      <c r="B235" s="118" t="s">
        <v>2632</v>
      </c>
      <c r="C235" s="117" t="s">
        <v>257</v>
      </c>
      <c r="D235" s="119" t="s">
        <v>2633</v>
      </c>
      <c r="E235" s="117"/>
      <c r="F235" s="120">
        <v>555</v>
      </c>
      <c r="G235" s="117"/>
      <c r="H235" s="117" t="s">
        <v>2654</v>
      </c>
      <c r="I235" s="117" t="s">
        <v>2653</v>
      </c>
      <c r="J235" s="117" t="s">
        <v>1254</v>
      </c>
      <c r="K235" s="121">
        <v>42942</v>
      </c>
      <c r="L235" s="117" t="s">
        <v>2634</v>
      </c>
      <c r="M235" s="117"/>
    </row>
    <row r="236" spans="1:13" x14ac:dyDescent="0.2">
      <c r="A236" s="122" t="s">
        <v>2635</v>
      </c>
      <c r="B236" s="118" t="s">
        <v>2636</v>
      </c>
      <c r="C236" s="122" t="s">
        <v>2128</v>
      </c>
      <c r="D236" s="128" t="s">
        <v>2129</v>
      </c>
      <c r="E236" s="125"/>
      <c r="F236" s="126">
        <v>4270</v>
      </c>
      <c r="G236" s="125"/>
      <c r="H236" s="122" t="s">
        <v>2655</v>
      </c>
      <c r="I236" s="125" t="s">
        <v>2656</v>
      </c>
      <c r="J236" s="122" t="s">
        <v>1254</v>
      </c>
      <c r="K236" s="127">
        <v>42942</v>
      </c>
      <c r="L236" s="122" t="s">
        <v>2637</v>
      </c>
      <c r="M236" s="125"/>
    </row>
    <row r="237" spans="1:13" x14ac:dyDescent="0.2">
      <c r="A237" s="117" t="s">
        <v>2638</v>
      </c>
      <c r="B237" s="118" t="s">
        <v>2639</v>
      </c>
      <c r="C237" s="117" t="s">
        <v>848</v>
      </c>
      <c r="D237" s="119" t="s">
        <v>2303</v>
      </c>
      <c r="E237" s="117"/>
      <c r="F237" s="120">
        <v>6469.8</v>
      </c>
      <c r="G237" s="117"/>
      <c r="H237" s="117" t="s">
        <v>2648</v>
      </c>
      <c r="I237" s="117" t="s">
        <v>2650</v>
      </c>
      <c r="J237" s="117" t="s">
        <v>1254</v>
      </c>
      <c r="K237" s="121">
        <v>42943</v>
      </c>
      <c r="L237" s="117" t="s">
        <v>2640</v>
      </c>
      <c r="M237" s="117"/>
    </row>
    <row r="238" spans="1:13" x14ac:dyDescent="0.2">
      <c r="A238" s="122" t="s">
        <v>2641</v>
      </c>
      <c r="B238" s="118" t="s">
        <v>2639</v>
      </c>
      <c r="C238" s="122" t="s">
        <v>848</v>
      </c>
      <c r="D238" s="128" t="s">
        <v>2303</v>
      </c>
      <c r="E238" s="125"/>
      <c r="F238" s="126">
        <v>4402</v>
      </c>
      <c r="G238" s="125"/>
      <c r="H238" s="122" t="s">
        <v>2648</v>
      </c>
      <c r="I238" s="122" t="s">
        <v>2649</v>
      </c>
      <c r="J238" s="122" t="s">
        <v>1254</v>
      </c>
      <c r="K238" s="127">
        <v>42943</v>
      </c>
      <c r="L238" s="122" t="s">
        <v>2642</v>
      </c>
      <c r="M238" s="125"/>
    </row>
    <row r="239" spans="1:13" x14ac:dyDescent="0.2">
      <c r="A239" s="117" t="s">
        <v>2643</v>
      </c>
      <c r="B239" s="118" t="s">
        <v>2644</v>
      </c>
      <c r="C239" s="117" t="s">
        <v>2378</v>
      </c>
      <c r="D239" s="119" t="s">
        <v>1987</v>
      </c>
      <c r="E239" s="117"/>
      <c r="F239" s="120">
        <v>9750</v>
      </c>
      <c r="G239" s="117"/>
      <c r="H239" s="117" t="s">
        <v>2646</v>
      </c>
      <c r="I239" s="117" t="s">
        <v>2647</v>
      </c>
      <c r="J239" s="117" t="s">
        <v>1254</v>
      </c>
      <c r="K239" s="121">
        <v>42947</v>
      </c>
      <c r="L239" s="117" t="s">
        <v>2645</v>
      </c>
      <c r="M239" s="117"/>
    </row>
    <row r="240" spans="1:13" x14ac:dyDescent="0.2">
      <c r="A240" s="122" t="s">
        <v>2725</v>
      </c>
      <c r="B240" s="118" t="s">
        <v>2739</v>
      </c>
      <c r="C240" s="122" t="s">
        <v>1756</v>
      </c>
      <c r="D240" s="128" t="s">
        <v>1771</v>
      </c>
      <c r="E240" s="125"/>
      <c r="F240" s="126">
        <v>240</v>
      </c>
      <c r="G240" s="125"/>
      <c r="H240" s="122" t="s">
        <v>1756</v>
      </c>
      <c r="I240" s="122" t="s">
        <v>1756</v>
      </c>
      <c r="J240" s="122" t="s">
        <v>769</v>
      </c>
      <c r="K240" s="127">
        <v>42950</v>
      </c>
      <c r="L240" s="122" t="s">
        <v>2760</v>
      </c>
      <c r="M240" s="125"/>
    </row>
    <row r="241" spans="1:13" x14ac:dyDescent="0.2">
      <c r="A241" s="117" t="s">
        <v>2726</v>
      </c>
      <c r="B241" s="118" t="s">
        <v>2740</v>
      </c>
      <c r="C241" s="117" t="s">
        <v>2753</v>
      </c>
      <c r="D241" s="119" t="s">
        <v>2757</v>
      </c>
      <c r="E241" s="117"/>
      <c r="F241" s="120">
        <v>1250</v>
      </c>
      <c r="G241" s="117"/>
      <c r="H241" s="117" t="s">
        <v>2753</v>
      </c>
      <c r="I241" s="117" t="s">
        <v>2753</v>
      </c>
      <c r="J241" s="117" t="s">
        <v>769</v>
      </c>
      <c r="K241" s="121">
        <v>42954</v>
      </c>
      <c r="L241" s="117" t="s">
        <v>2761</v>
      </c>
      <c r="M241" s="117"/>
    </row>
    <row r="242" spans="1:13" x14ac:dyDescent="0.2">
      <c r="A242" s="122" t="s">
        <v>2727</v>
      </c>
      <c r="B242" s="118" t="s">
        <v>2741</v>
      </c>
      <c r="C242" s="122" t="s">
        <v>1298</v>
      </c>
      <c r="D242" s="128" t="s">
        <v>2758</v>
      </c>
      <c r="E242" s="125"/>
      <c r="F242" s="126">
        <v>3460</v>
      </c>
      <c r="G242" s="125"/>
      <c r="H242" s="122" t="s">
        <v>2774</v>
      </c>
      <c r="I242" s="122" t="s">
        <v>2774</v>
      </c>
      <c r="J242" s="122" t="s">
        <v>1254</v>
      </c>
      <c r="K242" s="127">
        <v>42955</v>
      </c>
      <c r="L242" s="122" t="s">
        <v>2762</v>
      </c>
      <c r="M242" s="125"/>
    </row>
    <row r="243" spans="1:13" x14ac:dyDescent="0.2">
      <c r="A243" s="117" t="s">
        <v>2728</v>
      </c>
      <c r="B243" s="118" t="s">
        <v>2742</v>
      </c>
      <c r="C243" s="117" t="s">
        <v>753</v>
      </c>
      <c r="D243" s="119" t="s">
        <v>2389</v>
      </c>
      <c r="E243" s="117"/>
      <c r="F243" s="120">
        <v>70</v>
      </c>
      <c r="G243" s="117"/>
      <c r="H243" s="117" t="s">
        <v>753</v>
      </c>
      <c r="I243" s="117" t="s">
        <v>753</v>
      </c>
      <c r="J243" s="117" t="s">
        <v>769</v>
      </c>
      <c r="K243" s="121">
        <v>42956</v>
      </c>
      <c r="L243" s="117" t="s">
        <v>2763</v>
      </c>
      <c r="M243" s="117"/>
    </row>
    <row r="244" spans="1:13" x14ac:dyDescent="0.2">
      <c r="A244" s="122" t="s">
        <v>2729</v>
      </c>
      <c r="B244" s="118" t="s">
        <v>2743</v>
      </c>
      <c r="C244" s="122" t="s">
        <v>1991</v>
      </c>
      <c r="D244" s="128" t="s">
        <v>1967</v>
      </c>
      <c r="E244" s="125"/>
      <c r="F244" s="126">
        <v>21621.599999999999</v>
      </c>
      <c r="G244" s="125"/>
      <c r="H244" s="122" t="s">
        <v>2775</v>
      </c>
      <c r="I244" s="122" t="s">
        <v>2776</v>
      </c>
      <c r="J244" s="122" t="s">
        <v>1254</v>
      </c>
      <c r="K244" s="127">
        <v>42958</v>
      </c>
      <c r="L244" s="122" t="s">
        <v>2764</v>
      </c>
      <c r="M244" s="125"/>
    </row>
    <row r="245" spans="1:13" x14ac:dyDescent="0.2">
      <c r="A245" s="117" t="s">
        <v>2730</v>
      </c>
      <c r="B245" s="118" t="s">
        <v>2744</v>
      </c>
      <c r="C245" s="117" t="s">
        <v>2003</v>
      </c>
      <c r="D245" s="119" t="s">
        <v>1986</v>
      </c>
      <c r="E245" s="117"/>
      <c r="F245" s="120">
        <v>720</v>
      </c>
      <c r="G245" s="117"/>
      <c r="H245" s="117" t="s">
        <v>2003</v>
      </c>
      <c r="I245" s="117" t="s">
        <v>2003</v>
      </c>
      <c r="J245" s="117" t="s">
        <v>769</v>
      </c>
      <c r="K245" s="121">
        <v>42963</v>
      </c>
      <c r="L245" s="117" t="s">
        <v>2765</v>
      </c>
      <c r="M245" s="117"/>
    </row>
    <row r="246" spans="1:13" x14ac:dyDescent="0.2">
      <c r="A246" s="122" t="s">
        <v>2731</v>
      </c>
      <c r="B246" s="118" t="s">
        <v>2745</v>
      </c>
      <c r="C246" s="122" t="s">
        <v>2754</v>
      </c>
      <c r="D246" s="128" t="s">
        <v>2759</v>
      </c>
      <c r="E246" s="125"/>
      <c r="F246" s="126">
        <v>1680</v>
      </c>
      <c r="G246" s="125"/>
      <c r="H246" s="122" t="s">
        <v>2754</v>
      </c>
      <c r="I246" s="122" t="s">
        <v>2754</v>
      </c>
      <c r="J246" s="122" t="s">
        <v>769</v>
      </c>
      <c r="K246" s="127">
        <v>42968</v>
      </c>
      <c r="L246" s="122" t="s">
        <v>2766</v>
      </c>
      <c r="M246" s="125"/>
    </row>
    <row r="247" spans="1:13" x14ac:dyDescent="0.2">
      <c r="A247" s="117" t="s">
        <v>2732</v>
      </c>
      <c r="B247" s="118" t="s">
        <v>2746</v>
      </c>
      <c r="C247" s="117" t="s">
        <v>2083</v>
      </c>
      <c r="D247" s="119" t="s">
        <v>2104</v>
      </c>
      <c r="E247" s="117"/>
      <c r="F247" s="120">
        <v>13841.35</v>
      </c>
      <c r="G247" s="117"/>
      <c r="H247" s="117" t="s">
        <v>2777</v>
      </c>
      <c r="I247" s="117" t="s">
        <v>2778</v>
      </c>
      <c r="J247" s="117" t="s">
        <v>1254</v>
      </c>
      <c r="K247" s="121">
        <v>42976</v>
      </c>
      <c r="L247" s="117" t="s">
        <v>2767</v>
      </c>
      <c r="M247" s="117"/>
    </row>
    <row r="248" spans="1:13" x14ac:dyDescent="0.2">
      <c r="A248" s="122" t="s">
        <v>2733</v>
      </c>
      <c r="B248" s="118" t="s">
        <v>2747</v>
      </c>
      <c r="C248" s="122" t="s">
        <v>928</v>
      </c>
      <c r="D248" s="128" t="s">
        <v>1820</v>
      </c>
      <c r="E248" s="125"/>
      <c r="F248" s="126">
        <v>390</v>
      </c>
      <c r="G248" s="125"/>
      <c r="H248" s="122" t="s">
        <v>928</v>
      </c>
      <c r="I248" s="122" t="s">
        <v>928</v>
      </c>
      <c r="J248" s="122" t="s">
        <v>769</v>
      </c>
      <c r="K248" s="127">
        <v>42976</v>
      </c>
      <c r="L248" s="122" t="s">
        <v>2768</v>
      </c>
      <c r="M248" s="125"/>
    </row>
    <row r="249" spans="1:13" x14ac:dyDescent="0.2">
      <c r="A249" s="117" t="s">
        <v>2734</v>
      </c>
      <c r="B249" s="118" t="s">
        <v>2748</v>
      </c>
      <c r="C249" s="117" t="s">
        <v>2755</v>
      </c>
      <c r="D249" s="119" t="s">
        <v>1819</v>
      </c>
      <c r="E249" s="117"/>
      <c r="F249" s="120">
        <v>6960</v>
      </c>
      <c r="G249" s="117"/>
      <c r="H249" s="117" t="s">
        <v>2755</v>
      </c>
      <c r="I249" s="117" t="s">
        <v>2755</v>
      </c>
      <c r="J249" s="117" t="s">
        <v>2211</v>
      </c>
      <c r="K249" s="121">
        <v>42976</v>
      </c>
      <c r="L249" s="117" t="s">
        <v>2769</v>
      </c>
      <c r="M249" s="117"/>
    </row>
    <row r="250" spans="1:13" x14ac:dyDescent="0.2">
      <c r="A250" s="122" t="s">
        <v>2735</v>
      </c>
      <c r="B250" s="118" t="s">
        <v>2749</v>
      </c>
      <c r="C250" s="122" t="s">
        <v>274</v>
      </c>
      <c r="D250" s="128" t="s">
        <v>1818</v>
      </c>
      <c r="E250" s="125"/>
      <c r="F250" s="126">
        <v>9110</v>
      </c>
      <c r="G250" s="125"/>
      <c r="H250" s="122" t="s">
        <v>274</v>
      </c>
      <c r="I250" s="122" t="s">
        <v>274</v>
      </c>
      <c r="J250" s="125" t="s">
        <v>769</v>
      </c>
      <c r="K250" s="127">
        <v>42977</v>
      </c>
      <c r="L250" s="122" t="s">
        <v>2770</v>
      </c>
      <c r="M250" s="125"/>
    </row>
    <row r="251" spans="1:13" x14ac:dyDescent="0.2">
      <c r="A251" s="117" t="s">
        <v>2736</v>
      </c>
      <c r="B251" s="118" t="s">
        <v>2750</v>
      </c>
      <c r="C251" s="117" t="s">
        <v>2756</v>
      </c>
      <c r="D251" s="119" t="s">
        <v>2299</v>
      </c>
      <c r="E251" s="117"/>
      <c r="F251" s="120">
        <v>7000</v>
      </c>
      <c r="G251" s="117"/>
      <c r="H251" s="117" t="s">
        <v>2779</v>
      </c>
      <c r="I251" s="117" t="s">
        <v>2779</v>
      </c>
      <c r="J251" s="117" t="s">
        <v>1254</v>
      </c>
      <c r="K251" s="121">
        <v>42977</v>
      </c>
      <c r="L251" s="117" t="s">
        <v>2771</v>
      </c>
      <c r="M251" s="117"/>
    </row>
    <row r="252" spans="1:13" x14ac:dyDescent="0.2">
      <c r="A252" s="122" t="s">
        <v>2737</v>
      </c>
      <c r="B252" s="118" t="s">
        <v>2751</v>
      </c>
      <c r="C252" s="122" t="s">
        <v>1756</v>
      </c>
      <c r="D252" s="128" t="s">
        <v>1771</v>
      </c>
      <c r="E252" s="125"/>
      <c r="F252" s="126">
        <v>3040</v>
      </c>
      <c r="G252" s="125"/>
      <c r="H252" s="122" t="s">
        <v>2780</v>
      </c>
      <c r="I252" s="122" t="s">
        <v>2781</v>
      </c>
      <c r="J252" s="125" t="s">
        <v>1254</v>
      </c>
      <c r="K252" s="127">
        <v>42977</v>
      </c>
      <c r="L252" s="122" t="s">
        <v>2772</v>
      </c>
      <c r="M252" s="125"/>
    </row>
    <row r="253" spans="1:13" x14ac:dyDescent="0.2">
      <c r="A253" s="117" t="s">
        <v>2738</v>
      </c>
      <c r="B253" s="118" t="s">
        <v>2752</v>
      </c>
      <c r="C253" s="117" t="s">
        <v>257</v>
      </c>
      <c r="D253" s="119" t="s">
        <v>2633</v>
      </c>
      <c r="E253" s="117"/>
      <c r="F253" s="120">
        <v>5000</v>
      </c>
      <c r="G253" s="117"/>
      <c r="H253" s="117" t="s">
        <v>2782</v>
      </c>
      <c r="I253" s="117" t="s">
        <v>2783</v>
      </c>
      <c r="J253" s="117" t="s">
        <v>1254</v>
      </c>
      <c r="K253" s="121">
        <v>42978</v>
      </c>
      <c r="L253" s="117" t="s">
        <v>2773</v>
      </c>
      <c r="M253" s="117"/>
    </row>
    <row r="254" spans="1:13" x14ac:dyDescent="0.2">
      <c r="A254" s="122" t="s">
        <v>2784</v>
      </c>
      <c r="B254" s="118" t="s">
        <v>2785</v>
      </c>
      <c r="C254" s="122" t="s">
        <v>2128</v>
      </c>
      <c r="D254" s="128" t="s">
        <v>2129</v>
      </c>
      <c r="E254" s="125"/>
      <c r="F254" s="126">
        <v>1400</v>
      </c>
      <c r="G254" s="125"/>
      <c r="H254" s="122" t="s">
        <v>2128</v>
      </c>
      <c r="I254" s="122" t="s">
        <v>2128</v>
      </c>
      <c r="J254" s="122" t="s">
        <v>769</v>
      </c>
      <c r="K254" s="127">
        <v>42982</v>
      </c>
      <c r="L254" s="122" t="s">
        <v>2786</v>
      </c>
      <c r="M254" s="125"/>
    </row>
    <row r="255" spans="1:13" x14ac:dyDescent="0.2">
      <c r="A255" s="117" t="s">
        <v>2787</v>
      </c>
      <c r="B255" s="118" t="s">
        <v>2788</v>
      </c>
      <c r="C255" s="117" t="s">
        <v>2789</v>
      </c>
      <c r="D255" s="119" t="s">
        <v>2790</v>
      </c>
      <c r="E255" s="117"/>
      <c r="F255" s="120">
        <v>7246</v>
      </c>
      <c r="G255" s="117"/>
      <c r="H255" s="117" t="s">
        <v>2789</v>
      </c>
      <c r="I255" s="117" t="s">
        <v>2789</v>
      </c>
      <c r="J255" s="117" t="s">
        <v>769</v>
      </c>
      <c r="K255" s="121">
        <v>42982</v>
      </c>
      <c r="L255" s="117" t="s">
        <v>2791</v>
      </c>
      <c r="M255" s="117"/>
    </row>
    <row r="256" spans="1:13" x14ac:dyDescent="0.2">
      <c r="A256" s="122" t="s">
        <v>2792</v>
      </c>
      <c r="B256" s="118" t="s">
        <v>2793</v>
      </c>
      <c r="C256" s="122" t="s">
        <v>2794</v>
      </c>
      <c r="D256" s="128" t="s">
        <v>2795</v>
      </c>
      <c r="E256" s="125"/>
      <c r="F256" s="126">
        <v>21321.040000000001</v>
      </c>
      <c r="G256" s="125"/>
      <c r="H256" s="122" t="s">
        <v>2794</v>
      </c>
      <c r="I256" s="122" t="s">
        <v>2794</v>
      </c>
      <c r="J256" s="122" t="s">
        <v>769</v>
      </c>
      <c r="K256" s="127">
        <v>42982</v>
      </c>
      <c r="L256" s="122" t="s">
        <v>2796</v>
      </c>
      <c r="M256" s="125"/>
    </row>
    <row r="257" spans="1:13" x14ac:dyDescent="0.2">
      <c r="A257" s="117" t="s">
        <v>2797</v>
      </c>
      <c r="B257" s="118" t="s">
        <v>2798</v>
      </c>
      <c r="C257" s="117" t="s">
        <v>590</v>
      </c>
      <c r="D257" s="119" t="s">
        <v>1835</v>
      </c>
      <c r="E257" s="117"/>
      <c r="F257" s="120">
        <v>141.5</v>
      </c>
      <c r="G257" s="117"/>
      <c r="H257" s="117" t="s">
        <v>590</v>
      </c>
      <c r="I257" s="117" t="s">
        <v>590</v>
      </c>
      <c r="J257" s="117" t="s">
        <v>769</v>
      </c>
      <c r="K257" s="121">
        <v>42984</v>
      </c>
      <c r="L257" s="117" t="s">
        <v>2799</v>
      </c>
      <c r="M257" s="117"/>
    </row>
    <row r="258" spans="1:13" x14ac:dyDescent="0.2">
      <c r="A258" s="122" t="s">
        <v>2800</v>
      </c>
      <c r="B258" s="118" t="s">
        <v>2801</v>
      </c>
      <c r="C258" s="122" t="s">
        <v>1999</v>
      </c>
      <c r="D258" s="128" t="s">
        <v>1978</v>
      </c>
      <c r="E258" s="125"/>
      <c r="F258" s="126">
        <v>1080</v>
      </c>
      <c r="G258" s="125"/>
      <c r="H258" s="122" t="s">
        <v>1999</v>
      </c>
      <c r="I258" s="122" t="s">
        <v>1999</v>
      </c>
      <c r="J258" s="122" t="s">
        <v>769</v>
      </c>
      <c r="K258" s="127">
        <v>42985</v>
      </c>
      <c r="L258" s="122" t="s">
        <v>2802</v>
      </c>
      <c r="M258" s="125"/>
    </row>
    <row r="259" spans="1:13" x14ac:dyDescent="0.2">
      <c r="A259" s="117" t="s">
        <v>2803</v>
      </c>
      <c r="B259" s="118" t="s">
        <v>2804</v>
      </c>
      <c r="C259" s="117" t="s">
        <v>1873</v>
      </c>
      <c r="D259" s="119" t="s">
        <v>1885</v>
      </c>
      <c r="E259" s="117"/>
      <c r="F259" s="120">
        <v>966</v>
      </c>
      <c r="G259" s="117"/>
      <c r="H259" s="117" t="s">
        <v>1873</v>
      </c>
      <c r="I259" s="117" t="s">
        <v>1873</v>
      </c>
      <c r="J259" s="117" t="s">
        <v>769</v>
      </c>
      <c r="K259" s="121">
        <v>42985</v>
      </c>
      <c r="L259" s="117" t="s">
        <v>2805</v>
      </c>
      <c r="M259" s="117"/>
    </row>
    <row r="260" spans="1:13" x14ac:dyDescent="0.2">
      <c r="A260" s="122" t="s">
        <v>2806</v>
      </c>
      <c r="B260" s="162" t="s">
        <v>2807</v>
      </c>
      <c r="C260" s="122" t="s">
        <v>2808</v>
      </c>
      <c r="D260" s="128" t="s">
        <v>2809</v>
      </c>
      <c r="E260" s="125"/>
      <c r="F260" s="126">
        <v>1522.5</v>
      </c>
      <c r="G260" s="125"/>
      <c r="H260" s="122" t="s">
        <v>2808</v>
      </c>
      <c r="I260" s="122" t="s">
        <v>2808</v>
      </c>
      <c r="J260" s="122" t="s">
        <v>769</v>
      </c>
      <c r="K260" s="127">
        <v>42991</v>
      </c>
      <c r="L260" s="122" t="s">
        <v>2810</v>
      </c>
      <c r="M260" s="125"/>
    </row>
    <row r="261" spans="1:13" x14ac:dyDescent="0.2">
      <c r="A261" s="117" t="s">
        <v>2811</v>
      </c>
      <c r="B261" s="118" t="s">
        <v>2812</v>
      </c>
      <c r="C261" s="117" t="s">
        <v>760</v>
      </c>
      <c r="D261" s="119" t="s">
        <v>2107</v>
      </c>
      <c r="E261" s="117"/>
      <c r="F261" s="120">
        <v>6500</v>
      </c>
      <c r="G261" s="117"/>
      <c r="H261" s="117" t="s">
        <v>760</v>
      </c>
      <c r="I261" s="117" t="s">
        <v>760</v>
      </c>
      <c r="J261" s="117" t="s">
        <v>769</v>
      </c>
      <c r="K261" s="121">
        <v>42992</v>
      </c>
      <c r="L261" s="117" t="s">
        <v>2813</v>
      </c>
      <c r="M261" s="117"/>
    </row>
    <row r="262" spans="1:13" x14ac:dyDescent="0.2">
      <c r="A262" s="122" t="s">
        <v>2814</v>
      </c>
      <c r="B262" s="118" t="s">
        <v>2815</v>
      </c>
      <c r="C262" s="122" t="s">
        <v>2620</v>
      </c>
      <c r="D262" s="128" t="s">
        <v>2621</v>
      </c>
      <c r="E262" s="125"/>
      <c r="F262" s="126">
        <v>980</v>
      </c>
      <c r="G262" s="125"/>
      <c r="H262" s="122" t="s">
        <v>2620</v>
      </c>
      <c r="I262" s="122" t="s">
        <v>2620</v>
      </c>
      <c r="J262" s="122" t="s">
        <v>769</v>
      </c>
      <c r="K262" s="127">
        <v>42992</v>
      </c>
      <c r="L262" s="122" t="s">
        <v>2816</v>
      </c>
      <c r="M262" s="125"/>
    </row>
    <row r="263" spans="1:13" x14ac:dyDescent="0.2">
      <c r="A263" s="117" t="s">
        <v>2817</v>
      </c>
      <c r="B263" s="118" t="s">
        <v>2818</v>
      </c>
      <c r="C263" s="117" t="s">
        <v>217</v>
      </c>
      <c r="D263" s="119" t="s">
        <v>1844</v>
      </c>
      <c r="E263" s="117"/>
      <c r="F263" s="120">
        <v>8314.7800000000007</v>
      </c>
      <c r="G263" s="117"/>
      <c r="H263" s="117" t="s">
        <v>217</v>
      </c>
      <c r="I263" s="117" t="s">
        <v>217</v>
      </c>
      <c r="J263" s="117" t="s">
        <v>2211</v>
      </c>
      <c r="K263" s="121">
        <v>42996</v>
      </c>
      <c r="L263" s="117" t="s">
        <v>2819</v>
      </c>
      <c r="M263" s="117"/>
    </row>
    <row r="264" spans="1:13" x14ac:dyDescent="0.2">
      <c r="A264" s="122" t="s">
        <v>2820</v>
      </c>
      <c r="B264" s="118" t="s">
        <v>2821</v>
      </c>
      <c r="C264" s="122" t="s">
        <v>753</v>
      </c>
      <c r="D264" s="128" t="s">
        <v>2389</v>
      </c>
      <c r="E264" s="125"/>
      <c r="F264" s="126">
        <v>350</v>
      </c>
      <c r="G264" s="125"/>
      <c r="H264" s="122" t="s">
        <v>753</v>
      </c>
      <c r="I264" s="122" t="s">
        <v>753</v>
      </c>
      <c r="J264" s="122" t="s">
        <v>769</v>
      </c>
      <c r="K264" s="127">
        <v>42997</v>
      </c>
      <c r="L264" s="122" t="s">
        <v>2822</v>
      </c>
      <c r="M264" s="125"/>
    </row>
    <row r="265" spans="1:13" x14ac:dyDescent="0.2">
      <c r="A265" s="117" t="s">
        <v>2823</v>
      </c>
      <c r="B265" s="118" t="s">
        <v>2824</v>
      </c>
      <c r="C265" s="117" t="s">
        <v>1758</v>
      </c>
      <c r="D265" s="119" t="s">
        <v>1774</v>
      </c>
      <c r="E265" s="117"/>
      <c r="F265" s="120">
        <v>204.85</v>
      </c>
      <c r="G265" s="117"/>
      <c r="H265" s="117" t="s">
        <v>1758</v>
      </c>
      <c r="I265" s="117" t="s">
        <v>1758</v>
      </c>
      <c r="J265" s="117" t="s">
        <v>769</v>
      </c>
      <c r="K265" s="121">
        <v>42998</v>
      </c>
      <c r="L265" s="117" t="s">
        <v>1957</v>
      </c>
      <c r="M265" s="117"/>
    </row>
    <row r="266" spans="1:13" x14ac:dyDescent="0.2">
      <c r="A266" s="122" t="s">
        <v>2825</v>
      </c>
      <c r="B266" s="118" t="s">
        <v>2826</v>
      </c>
      <c r="C266" s="122" t="s">
        <v>1873</v>
      </c>
      <c r="D266" s="128" t="s">
        <v>1885</v>
      </c>
      <c r="E266" s="125"/>
      <c r="F266" s="126">
        <v>459.55</v>
      </c>
      <c r="G266" s="125"/>
      <c r="H266" s="122" t="s">
        <v>1873</v>
      </c>
      <c r="I266" s="122" t="s">
        <v>1873</v>
      </c>
      <c r="J266" s="122" t="s">
        <v>769</v>
      </c>
      <c r="K266" s="127">
        <v>43003</v>
      </c>
      <c r="L266" s="122" t="s">
        <v>2827</v>
      </c>
      <c r="M266" s="125"/>
    </row>
    <row r="267" spans="1:13" x14ac:dyDescent="0.2">
      <c r="A267" s="117" t="s">
        <v>2828</v>
      </c>
      <c r="B267" s="118" t="s">
        <v>2829</v>
      </c>
      <c r="C267" s="117" t="s">
        <v>2465</v>
      </c>
      <c r="D267" s="119" t="s">
        <v>2466</v>
      </c>
      <c r="E267" s="117"/>
      <c r="F267" s="120">
        <v>248.5</v>
      </c>
      <c r="G267" s="117"/>
      <c r="H267" s="117" t="s">
        <v>2465</v>
      </c>
      <c r="I267" s="117" t="s">
        <v>2465</v>
      </c>
      <c r="J267" s="117" t="s">
        <v>769</v>
      </c>
      <c r="K267" s="121">
        <v>43003</v>
      </c>
      <c r="L267" s="117" t="s">
        <v>2830</v>
      </c>
      <c r="M267" s="117"/>
    </row>
    <row r="268" spans="1:13" x14ac:dyDescent="0.2">
      <c r="A268" s="122" t="s">
        <v>2831</v>
      </c>
      <c r="B268" s="162" t="s">
        <v>2832</v>
      </c>
      <c r="C268" s="122" t="s">
        <v>2153</v>
      </c>
      <c r="D268" s="128" t="s">
        <v>2420</v>
      </c>
      <c r="E268" s="125"/>
      <c r="F268" s="126">
        <v>169.68</v>
      </c>
      <c r="G268" s="125"/>
      <c r="H268" s="122" t="s">
        <v>2153</v>
      </c>
      <c r="I268" s="122" t="s">
        <v>2153</v>
      </c>
      <c r="J268" s="122" t="s">
        <v>769</v>
      </c>
      <c r="K268" s="127">
        <v>43005</v>
      </c>
      <c r="L268" s="122" t="s">
        <v>2217</v>
      </c>
      <c r="M268" s="125"/>
    </row>
    <row r="269" spans="1:13" x14ac:dyDescent="0.2">
      <c r="A269" s="117" t="s">
        <v>2833</v>
      </c>
      <c r="B269" s="118" t="s">
        <v>2834</v>
      </c>
      <c r="C269" s="117" t="s">
        <v>497</v>
      </c>
      <c r="D269" s="119" t="s">
        <v>1875</v>
      </c>
      <c r="E269" s="117"/>
      <c r="F269" s="120">
        <v>380</v>
      </c>
      <c r="G269" s="117"/>
      <c r="H269" s="117" t="s">
        <v>2851</v>
      </c>
      <c r="I269" s="117" t="s">
        <v>2852</v>
      </c>
      <c r="J269" s="117" t="s">
        <v>1254</v>
      </c>
      <c r="K269" s="121">
        <v>43005</v>
      </c>
      <c r="L269" s="117" t="s">
        <v>2835</v>
      </c>
      <c r="M269" s="117"/>
    </row>
    <row r="270" spans="1:13" x14ac:dyDescent="0.2">
      <c r="A270" s="122" t="s">
        <v>2836</v>
      </c>
      <c r="B270" s="118" t="s">
        <v>2837</v>
      </c>
      <c r="C270" s="122" t="s">
        <v>1770</v>
      </c>
      <c r="D270" s="128" t="s">
        <v>1788</v>
      </c>
      <c r="E270" s="125"/>
      <c r="F270" s="126">
        <v>220</v>
      </c>
      <c r="G270" s="125"/>
      <c r="H270" s="122" t="s">
        <v>1770</v>
      </c>
      <c r="I270" s="122" t="s">
        <v>1770</v>
      </c>
      <c r="J270" s="122" t="s">
        <v>769</v>
      </c>
      <c r="K270" s="127">
        <v>43007</v>
      </c>
      <c r="L270" s="122" t="s">
        <v>2838</v>
      </c>
      <c r="M270" s="125"/>
    </row>
    <row r="271" spans="1:13" x14ac:dyDescent="0.2">
      <c r="A271" s="117" t="s">
        <v>2839</v>
      </c>
      <c r="B271" s="118" t="s">
        <v>2840</v>
      </c>
      <c r="C271" s="117" t="s">
        <v>859</v>
      </c>
      <c r="D271" s="119" t="s">
        <v>2610</v>
      </c>
      <c r="E271" s="117"/>
      <c r="F271" s="120">
        <v>240</v>
      </c>
      <c r="G271" s="117"/>
      <c r="H271" s="117" t="s">
        <v>859</v>
      </c>
      <c r="I271" s="117" t="s">
        <v>859</v>
      </c>
      <c r="J271" s="117" t="s">
        <v>769</v>
      </c>
      <c r="K271" s="121">
        <v>43010</v>
      </c>
      <c r="L271" s="117" t="s">
        <v>2841</v>
      </c>
      <c r="M271" s="117"/>
    </row>
    <row r="272" spans="1:13" x14ac:dyDescent="0.2">
      <c r="A272" s="122" t="s">
        <v>2842</v>
      </c>
      <c r="B272" s="118" t="s">
        <v>2843</v>
      </c>
      <c r="C272" s="122" t="s">
        <v>764</v>
      </c>
      <c r="D272" s="128" t="s">
        <v>1782</v>
      </c>
      <c r="E272" s="125"/>
      <c r="F272" s="126">
        <v>1700</v>
      </c>
      <c r="G272" s="125"/>
      <c r="H272" s="122" t="s">
        <v>764</v>
      </c>
      <c r="I272" s="122" t="s">
        <v>764</v>
      </c>
      <c r="J272" s="122" t="s">
        <v>2211</v>
      </c>
      <c r="K272" s="127">
        <v>43010</v>
      </c>
      <c r="L272" s="122" t="s">
        <v>2844</v>
      </c>
      <c r="M272" s="125"/>
    </row>
    <row r="273" spans="1:13" x14ac:dyDescent="0.2">
      <c r="A273" s="117" t="s">
        <v>2845</v>
      </c>
      <c r="B273" s="118" t="s">
        <v>2846</v>
      </c>
      <c r="C273" s="117" t="s">
        <v>1647</v>
      </c>
      <c r="D273" s="119" t="s">
        <v>1833</v>
      </c>
      <c r="E273" s="117"/>
      <c r="F273" s="120">
        <v>3500</v>
      </c>
      <c r="G273" s="117"/>
      <c r="H273" s="117" t="s">
        <v>1647</v>
      </c>
      <c r="I273" s="117" t="s">
        <v>1647</v>
      </c>
      <c r="J273" s="117" t="s">
        <v>2211</v>
      </c>
      <c r="K273" s="121">
        <v>43010</v>
      </c>
      <c r="L273" s="117" t="s">
        <v>2847</v>
      </c>
      <c r="M273" s="117"/>
    </row>
    <row r="274" spans="1:13" x14ac:dyDescent="0.2">
      <c r="A274" s="122" t="s">
        <v>2848</v>
      </c>
      <c r="B274" s="118" t="s">
        <v>2849</v>
      </c>
      <c r="C274" s="122" t="s">
        <v>257</v>
      </c>
      <c r="D274" s="128" t="s">
        <v>2633</v>
      </c>
      <c r="E274" s="125"/>
      <c r="F274" s="126">
        <v>700</v>
      </c>
      <c r="G274" s="125"/>
      <c r="H274" s="122" t="s">
        <v>257</v>
      </c>
      <c r="I274" s="122" t="s">
        <v>257</v>
      </c>
      <c r="J274" s="122" t="s">
        <v>769</v>
      </c>
      <c r="K274" s="127">
        <v>43011</v>
      </c>
      <c r="L274" s="122" t="s">
        <v>2850</v>
      </c>
      <c r="M274" s="125"/>
    </row>
    <row r="275" spans="1:13" x14ac:dyDescent="0.2">
      <c r="A275" s="117" t="s">
        <v>2853</v>
      </c>
      <c r="B275" s="118" t="s">
        <v>2854</v>
      </c>
      <c r="C275" s="117" t="s">
        <v>184</v>
      </c>
      <c r="D275" s="119" t="s">
        <v>1832</v>
      </c>
      <c r="E275" s="117"/>
      <c r="F275" s="120">
        <v>405</v>
      </c>
      <c r="G275" s="117"/>
      <c r="H275" s="117" t="s">
        <v>184</v>
      </c>
      <c r="I275" s="117" t="s">
        <v>184</v>
      </c>
      <c r="J275" s="117" t="s">
        <v>769</v>
      </c>
      <c r="K275" s="121">
        <v>43011</v>
      </c>
      <c r="L275" s="117" t="s">
        <v>2855</v>
      </c>
      <c r="M275" s="117"/>
    </row>
    <row r="276" spans="1:13" x14ac:dyDescent="0.2">
      <c r="A276" s="122" t="s">
        <v>2856</v>
      </c>
      <c r="B276" s="118" t="s">
        <v>2857</v>
      </c>
      <c r="C276" s="122" t="s">
        <v>2412</v>
      </c>
      <c r="D276" s="128" t="s">
        <v>2413</v>
      </c>
      <c r="E276" s="125"/>
      <c r="F276" s="126">
        <v>5000</v>
      </c>
      <c r="G276" s="125"/>
      <c r="H276" s="122" t="s">
        <v>2412</v>
      </c>
      <c r="I276" s="122" t="s">
        <v>2412</v>
      </c>
      <c r="J276" s="122" t="s">
        <v>769</v>
      </c>
      <c r="K276" s="127">
        <v>43011</v>
      </c>
      <c r="L276" s="122" t="s">
        <v>2414</v>
      </c>
      <c r="M276" s="125"/>
    </row>
    <row r="277" spans="1:13" x14ac:dyDescent="0.2">
      <c r="A277" s="117" t="s">
        <v>2858</v>
      </c>
      <c r="B277" s="118" t="s">
        <v>2859</v>
      </c>
      <c r="C277" s="117" t="s">
        <v>2794</v>
      </c>
      <c r="D277" s="119" t="s">
        <v>2795</v>
      </c>
      <c r="E277" s="117"/>
      <c r="F277" s="120">
        <f>22.36*38*26</f>
        <v>22091.68</v>
      </c>
      <c r="G277" s="117"/>
      <c r="H277" s="117" t="s">
        <v>2794</v>
      </c>
      <c r="I277" s="117" t="s">
        <v>2794</v>
      </c>
      <c r="J277" s="117" t="s">
        <v>769</v>
      </c>
      <c r="K277" s="121">
        <v>43013</v>
      </c>
      <c r="L277" s="117" t="s">
        <v>2860</v>
      </c>
      <c r="M277" s="117"/>
    </row>
    <row r="278" spans="1:13" x14ac:dyDescent="0.2">
      <c r="A278" s="122" t="s">
        <v>2861</v>
      </c>
      <c r="B278" s="162" t="s">
        <v>2862</v>
      </c>
      <c r="C278" s="122" t="s">
        <v>753</v>
      </c>
      <c r="D278" s="128" t="s">
        <v>2389</v>
      </c>
      <c r="E278" s="125"/>
      <c r="F278" s="126">
        <v>300</v>
      </c>
      <c r="G278" s="125"/>
      <c r="H278" s="122" t="s">
        <v>753</v>
      </c>
      <c r="I278" s="122" t="s">
        <v>753</v>
      </c>
      <c r="J278" s="122" t="s">
        <v>769</v>
      </c>
      <c r="K278" s="127">
        <v>43014</v>
      </c>
      <c r="L278" s="122" t="s">
        <v>2863</v>
      </c>
      <c r="M278" s="125"/>
    </row>
    <row r="279" spans="1:13" x14ac:dyDescent="0.2">
      <c r="A279" s="117" t="s">
        <v>2864</v>
      </c>
      <c r="B279" s="118" t="s">
        <v>2865</v>
      </c>
      <c r="C279" s="117" t="s">
        <v>2794</v>
      </c>
      <c r="D279" s="119" t="s">
        <v>2795</v>
      </c>
      <c r="E279" s="117"/>
      <c r="F279" s="120">
        <v>12424.1</v>
      </c>
      <c r="G279" s="117"/>
      <c r="H279" s="117" t="s">
        <v>2794</v>
      </c>
      <c r="I279" s="117" t="s">
        <v>2794</v>
      </c>
      <c r="J279" s="53" t="s">
        <v>769</v>
      </c>
      <c r="K279" s="121">
        <v>43014</v>
      </c>
      <c r="L279" s="117" t="s">
        <v>2866</v>
      </c>
      <c r="M279" s="117"/>
    </row>
    <row r="280" spans="1:13" x14ac:dyDescent="0.2">
      <c r="A280" s="122" t="s">
        <v>2867</v>
      </c>
      <c r="B280" s="118" t="s">
        <v>2868</v>
      </c>
      <c r="C280" s="122" t="s">
        <v>2869</v>
      </c>
      <c r="D280" s="128" t="s">
        <v>2870</v>
      </c>
      <c r="E280" s="125"/>
      <c r="F280" s="126">
        <v>500</v>
      </c>
      <c r="G280" s="125"/>
      <c r="H280" s="122" t="s">
        <v>2869</v>
      </c>
      <c r="I280" s="122" t="s">
        <v>2869</v>
      </c>
      <c r="J280" s="122" t="s">
        <v>769</v>
      </c>
      <c r="K280" s="127">
        <v>43014</v>
      </c>
      <c r="L280" s="122" t="s">
        <v>2871</v>
      </c>
      <c r="M280" s="125"/>
    </row>
    <row r="281" spans="1:13" x14ac:dyDescent="0.2">
      <c r="A281" s="117" t="s">
        <v>2872</v>
      </c>
      <c r="B281" s="118" t="s">
        <v>2873</v>
      </c>
      <c r="C281" s="117" t="s">
        <v>475</v>
      </c>
      <c r="D281" s="119" t="s">
        <v>2272</v>
      </c>
      <c r="E281" s="117"/>
      <c r="F281" s="120">
        <v>500</v>
      </c>
      <c r="G281" s="117"/>
      <c r="H281" s="117" t="s">
        <v>475</v>
      </c>
      <c r="I281" s="117" t="s">
        <v>475</v>
      </c>
      <c r="J281" s="117" t="s">
        <v>769</v>
      </c>
      <c r="K281" s="121">
        <v>43014</v>
      </c>
      <c r="L281" s="117" t="s">
        <v>2874</v>
      </c>
      <c r="M281" s="117"/>
    </row>
    <row r="282" spans="1:13" x14ac:dyDescent="0.2">
      <c r="A282" s="122" t="s">
        <v>2875</v>
      </c>
      <c r="B282" s="118" t="s">
        <v>2876</v>
      </c>
      <c r="C282" s="122" t="s">
        <v>2128</v>
      </c>
      <c r="D282" s="128" t="s">
        <v>2129</v>
      </c>
      <c r="E282" s="125"/>
      <c r="F282" s="126">
        <v>3400</v>
      </c>
      <c r="G282" s="125"/>
      <c r="H282" s="122" t="s">
        <v>2128</v>
      </c>
      <c r="I282" s="122" t="s">
        <v>2128</v>
      </c>
      <c r="J282" s="122" t="s">
        <v>769</v>
      </c>
      <c r="K282" s="127">
        <v>43017</v>
      </c>
      <c r="L282" s="122" t="s">
        <v>2877</v>
      </c>
      <c r="M282" s="125"/>
    </row>
    <row r="283" spans="1:13" x14ac:dyDescent="0.2">
      <c r="A283" s="117" t="s">
        <v>2878</v>
      </c>
      <c r="B283" s="118" t="s">
        <v>2879</v>
      </c>
      <c r="C283" s="117" t="s">
        <v>2880</v>
      </c>
      <c r="D283" s="119" t="s">
        <v>2881</v>
      </c>
      <c r="E283" s="117"/>
      <c r="F283" s="120">
        <v>4885</v>
      </c>
      <c r="G283" s="117"/>
      <c r="H283" s="117" t="s">
        <v>2880</v>
      </c>
      <c r="I283" s="117" t="s">
        <v>2880</v>
      </c>
      <c r="J283" s="117" t="s">
        <v>2211</v>
      </c>
      <c r="K283" s="121">
        <v>43020</v>
      </c>
      <c r="L283" s="117" t="s">
        <v>2882</v>
      </c>
      <c r="M283" s="117"/>
    </row>
    <row r="284" spans="1:13" x14ac:dyDescent="0.2">
      <c r="A284" s="122" t="s">
        <v>2883</v>
      </c>
      <c r="B284" s="118" t="s">
        <v>2884</v>
      </c>
      <c r="C284" s="122" t="s">
        <v>1649</v>
      </c>
      <c r="D284" s="128" t="s">
        <v>1826</v>
      </c>
      <c r="E284" s="125"/>
      <c r="F284" s="126">
        <v>7060</v>
      </c>
      <c r="G284" s="125"/>
      <c r="H284" s="122" t="s">
        <v>1649</v>
      </c>
      <c r="I284" s="122" t="s">
        <v>1649</v>
      </c>
      <c r="J284" s="122" t="s">
        <v>769</v>
      </c>
      <c r="K284" s="127">
        <v>43024</v>
      </c>
      <c r="L284" s="122" t="s">
        <v>2885</v>
      </c>
      <c r="M284" s="125"/>
    </row>
    <row r="285" spans="1:13" x14ac:dyDescent="0.2">
      <c r="A285" s="117" t="s">
        <v>2886</v>
      </c>
      <c r="B285" s="118" t="s">
        <v>2887</v>
      </c>
      <c r="C285" s="117" t="s">
        <v>1755</v>
      </c>
      <c r="D285" s="119" t="s">
        <v>2888</v>
      </c>
      <c r="E285" s="117"/>
      <c r="F285" s="120">
        <v>4500</v>
      </c>
      <c r="G285" s="117"/>
      <c r="H285" s="117" t="s">
        <v>1755</v>
      </c>
      <c r="I285" s="117" t="s">
        <v>1755</v>
      </c>
      <c r="J285" s="117" t="s">
        <v>769</v>
      </c>
      <c r="K285" s="121">
        <v>43024</v>
      </c>
      <c r="L285" s="117" t="s">
        <v>2889</v>
      </c>
      <c r="M285" s="117"/>
    </row>
    <row r="286" spans="1:13" x14ac:dyDescent="0.2">
      <c r="A286" s="122" t="s">
        <v>2890</v>
      </c>
      <c r="B286" s="118" t="s">
        <v>2891</v>
      </c>
      <c r="C286" s="122" t="s">
        <v>2004</v>
      </c>
      <c r="D286" s="128" t="s">
        <v>1987</v>
      </c>
      <c r="E286" s="125"/>
      <c r="F286" s="126">
        <v>5250</v>
      </c>
      <c r="G286" s="125"/>
      <c r="H286" s="122" t="s">
        <v>2004</v>
      </c>
      <c r="I286" s="122" t="s">
        <v>2004</v>
      </c>
      <c r="J286" s="122" t="s">
        <v>769</v>
      </c>
      <c r="K286" s="127">
        <v>43025</v>
      </c>
      <c r="L286" s="122" t="s">
        <v>2892</v>
      </c>
      <c r="M286" s="125"/>
    </row>
    <row r="287" spans="1:13" x14ac:dyDescent="0.2">
      <c r="A287" s="117" t="s">
        <v>2893</v>
      </c>
      <c r="B287" s="118" t="s">
        <v>2894</v>
      </c>
      <c r="C287" s="117" t="s">
        <v>281</v>
      </c>
      <c r="D287" s="119" t="s">
        <v>2321</v>
      </c>
      <c r="E287" s="117"/>
      <c r="F287" s="120">
        <v>1305</v>
      </c>
      <c r="G287" s="117"/>
      <c r="H287" s="117" t="s">
        <v>281</v>
      </c>
      <c r="I287" s="117" t="s">
        <v>281</v>
      </c>
      <c r="J287" s="117" t="s">
        <v>769</v>
      </c>
      <c r="K287" s="121">
        <v>43026</v>
      </c>
      <c r="L287" s="117" t="s">
        <v>2895</v>
      </c>
      <c r="M287" s="117"/>
    </row>
    <row r="288" spans="1:13" x14ac:dyDescent="0.2">
      <c r="A288" s="122" t="s">
        <v>2896</v>
      </c>
      <c r="B288" s="162" t="s">
        <v>2897</v>
      </c>
      <c r="C288" s="122" t="s">
        <v>274</v>
      </c>
      <c r="D288" s="128" t="s">
        <v>1818</v>
      </c>
      <c r="E288" s="125"/>
      <c r="F288" s="126">
        <v>200</v>
      </c>
      <c r="G288" s="125"/>
      <c r="H288" s="122" t="s">
        <v>274</v>
      </c>
      <c r="I288" s="122" t="s">
        <v>274</v>
      </c>
      <c r="J288" s="122" t="s">
        <v>769</v>
      </c>
      <c r="K288" s="127">
        <v>43026</v>
      </c>
      <c r="L288" s="122" t="s">
        <v>2898</v>
      </c>
      <c r="M288" s="125"/>
    </row>
    <row r="289" spans="1:13" x14ac:dyDescent="0.2">
      <c r="A289" s="117" t="s">
        <v>2899</v>
      </c>
      <c r="B289" s="118" t="s">
        <v>2900</v>
      </c>
      <c r="C289" s="117" t="s">
        <v>257</v>
      </c>
      <c r="D289" s="119" t="s">
        <v>2633</v>
      </c>
      <c r="E289" s="117"/>
      <c r="F289" s="120">
        <v>586</v>
      </c>
      <c r="G289" s="117"/>
      <c r="H289" s="117" t="s">
        <v>257</v>
      </c>
      <c r="I289" s="117" t="s">
        <v>257</v>
      </c>
      <c r="J289" s="117" t="s">
        <v>769</v>
      </c>
      <c r="K289" s="121">
        <v>43027</v>
      </c>
      <c r="L289" s="117" t="s">
        <v>2901</v>
      </c>
      <c r="M289" s="117"/>
    </row>
    <row r="290" spans="1:13" x14ac:dyDescent="0.2">
      <c r="A290" s="122" t="s">
        <v>2902</v>
      </c>
      <c r="B290" s="118" t="s">
        <v>2903</v>
      </c>
      <c r="C290" s="122" t="s">
        <v>2904</v>
      </c>
      <c r="D290" s="128" t="s">
        <v>2905</v>
      </c>
      <c r="E290" s="125"/>
      <c r="F290" s="126">
        <v>5760</v>
      </c>
      <c r="G290" s="125"/>
      <c r="H290" s="122" t="s">
        <v>2904</v>
      </c>
      <c r="I290" s="122" t="s">
        <v>2904</v>
      </c>
      <c r="J290" s="122" t="s">
        <v>769</v>
      </c>
      <c r="K290" s="127">
        <v>43027</v>
      </c>
      <c r="L290" s="122" t="s">
        <v>2906</v>
      </c>
      <c r="M290" s="125"/>
    </row>
    <row r="291" spans="1:13" x14ac:dyDescent="0.2">
      <c r="A291" s="117" t="s">
        <v>2907</v>
      </c>
      <c r="B291" s="118" t="s">
        <v>2908</v>
      </c>
      <c r="C291" s="117" t="s">
        <v>497</v>
      </c>
      <c r="D291" s="119" t="s">
        <v>1875</v>
      </c>
      <c r="E291" s="117"/>
      <c r="F291" s="120">
        <v>370</v>
      </c>
      <c r="G291" s="117"/>
      <c r="H291" s="53" t="s">
        <v>2911</v>
      </c>
      <c r="I291" s="53" t="s">
        <v>2910</v>
      </c>
      <c r="J291" s="117" t="s">
        <v>1254</v>
      </c>
      <c r="K291" s="121">
        <v>43031</v>
      </c>
      <c r="L291" s="117" t="s">
        <v>2909</v>
      </c>
      <c r="M291" s="117"/>
    </row>
    <row r="292" spans="1:13" x14ac:dyDescent="0.2">
      <c r="A292" s="122" t="s">
        <v>2912</v>
      </c>
      <c r="B292" s="118" t="s">
        <v>2913</v>
      </c>
      <c r="C292" s="122" t="s">
        <v>2914</v>
      </c>
      <c r="D292" s="128" t="s">
        <v>2915</v>
      </c>
      <c r="E292" s="125"/>
      <c r="F292" s="126">
        <v>35500</v>
      </c>
      <c r="G292" s="125"/>
      <c r="H292" s="122" t="s">
        <v>2914</v>
      </c>
      <c r="I292" s="122" t="s">
        <v>2914</v>
      </c>
      <c r="J292" s="122" t="s">
        <v>2211</v>
      </c>
      <c r="K292" s="127">
        <v>43032</v>
      </c>
      <c r="L292" s="122" t="s">
        <v>2916</v>
      </c>
      <c r="M292" s="125"/>
    </row>
    <row r="293" spans="1:13" x14ac:dyDescent="0.2">
      <c r="A293" s="117" t="s">
        <v>2917</v>
      </c>
      <c r="B293" s="118" t="s">
        <v>2918</v>
      </c>
      <c r="C293" s="117" t="s">
        <v>2919</v>
      </c>
      <c r="D293" s="119" t="s">
        <v>2920</v>
      </c>
      <c r="E293" s="117"/>
      <c r="F293" s="120">
        <v>2500</v>
      </c>
      <c r="G293" s="117"/>
      <c r="H293" s="117" t="s">
        <v>2919</v>
      </c>
      <c r="I293" s="117" t="s">
        <v>2919</v>
      </c>
      <c r="J293" s="117" t="s">
        <v>769</v>
      </c>
      <c r="K293" s="121">
        <v>43033</v>
      </c>
      <c r="L293" s="117" t="s">
        <v>2921</v>
      </c>
      <c r="M293" s="117"/>
    </row>
    <row r="294" spans="1:13" x14ac:dyDescent="0.2">
      <c r="A294" s="122" t="s">
        <v>2922</v>
      </c>
      <c r="B294" s="162" t="s">
        <v>2923</v>
      </c>
      <c r="C294" s="122" t="s">
        <v>2924</v>
      </c>
      <c r="D294" s="128" t="s">
        <v>2925</v>
      </c>
      <c r="E294" s="125"/>
      <c r="F294" s="126">
        <v>3400</v>
      </c>
      <c r="G294" s="125"/>
      <c r="H294" s="122" t="s">
        <v>2924</v>
      </c>
      <c r="I294" s="122" t="s">
        <v>2924</v>
      </c>
      <c r="J294" s="122" t="s">
        <v>769</v>
      </c>
      <c r="K294" s="127">
        <v>43035</v>
      </c>
      <c r="L294" s="122" t="s">
        <v>2926</v>
      </c>
      <c r="M294" s="125"/>
    </row>
    <row r="295" spans="1:13" x14ac:dyDescent="0.2">
      <c r="A295" s="117" t="s">
        <v>2927</v>
      </c>
      <c r="B295" s="118" t="s">
        <v>2928</v>
      </c>
      <c r="C295" s="117" t="s">
        <v>2929</v>
      </c>
      <c r="D295" s="119" t="s">
        <v>2930</v>
      </c>
      <c r="E295" s="117"/>
      <c r="F295" s="120">
        <v>444</v>
      </c>
      <c r="G295" s="117"/>
      <c r="H295" s="121" t="s">
        <v>2989</v>
      </c>
      <c r="I295" s="53" t="s">
        <v>2990</v>
      </c>
      <c r="J295" s="117" t="s">
        <v>1254</v>
      </c>
      <c r="K295" s="121">
        <v>43035</v>
      </c>
      <c r="L295" s="117" t="s">
        <v>2931</v>
      </c>
      <c r="M295" s="53"/>
    </row>
    <row r="296" spans="1:13" x14ac:dyDescent="0.2">
      <c r="A296" s="122" t="s">
        <v>2932</v>
      </c>
      <c r="B296" s="118" t="s">
        <v>2933</v>
      </c>
      <c r="C296" s="122" t="s">
        <v>2934</v>
      </c>
      <c r="D296" s="128" t="s">
        <v>2935</v>
      </c>
      <c r="E296" s="125"/>
      <c r="F296" s="126">
        <v>1100</v>
      </c>
      <c r="G296" s="125"/>
      <c r="H296" s="122" t="s">
        <v>2934</v>
      </c>
      <c r="I296" s="122" t="s">
        <v>2934</v>
      </c>
      <c r="J296" s="122" t="s">
        <v>769</v>
      </c>
      <c r="K296" s="127">
        <v>43038</v>
      </c>
      <c r="L296" s="122" t="s">
        <v>2936</v>
      </c>
      <c r="M296" s="125"/>
    </row>
    <row r="297" spans="1:13" x14ac:dyDescent="0.2">
      <c r="A297" s="117" t="s">
        <v>2937</v>
      </c>
      <c r="B297" s="118" t="s">
        <v>2938</v>
      </c>
      <c r="C297" s="117" t="s">
        <v>2939</v>
      </c>
      <c r="D297" s="119" t="s">
        <v>2940</v>
      </c>
      <c r="E297" s="117"/>
      <c r="F297" s="120">
        <v>2184</v>
      </c>
      <c r="G297" s="117"/>
      <c r="H297" s="53" t="s">
        <v>2991</v>
      </c>
      <c r="I297" s="53" t="s">
        <v>2992</v>
      </c>
      <c r="J297" s="53" t="s">
        <v>1254</v>
      </c>
      <c r="K297" s="121">
        <v>43038</v>
      </c>
      <c r="L297" s="117" t="s">
        <v>2941</v>
      </c>
      <c r="M297" s="53"/>
    </row>
    <row r="298" spans="1:13" x14ac:dyDescent="0.2">
      <c r="A298" s="122" t="s">
        <v>2942</v>
      </c>
      <c r="B298" s="118" t="s">
        <v>2943</v>
      </c>
      <c r="C298" s="122" t="s">
        <v>2944</v>
      </c>
      <c r="D298" s="128" t="s">
        <v>2945</v>
      </c>
      <c r="E298" s="125"/>
      <c r="F298" s="126">
        <v>530</v>
      </c>
      <c r="G298" s="125"/>
      <c r="H298" s="122" t="s">
        <v>2944</v>
      </c>
      <c r="I298" s="122" t="s">
        <v>2944</v>
      </c>
      <c r="J298" s="122" t="s">
        <v>769</v>
      </c>
      <c r="K298" s="127">
        <v>43039</v>
      </c>
      <c r="L298" s="122" t="s">
        <v>2946</v>
      </c>
      <c r="M298" s="125"/>
    </row>
    <row r="299" spans="1:13" x14ac:dyDescent="0.2">
      <c r="A299" s="117" t="s">
        <v>2947</v>
      </c>
      <c r="B299" s="118" t="s">
        <v>2948</v>
      </c>
      <c r="C299" s="117" t="s">
        <v>2949</v>
      </c>
      <c r="D299" s="119" t="s">
        <v>2950</v>
      </c>
      <c r="E299" s="117"/>
      <c r="F299" s="120">
        <v>4500</v>
      </c>
      <c r="G299" s="117"/>
      <c r="H299" s="117" t="s">
        <v>2949</v>
      </c>
      <c r="I299" s="117" t="s">
        <v>2949</v>
      </c>
      <c r="J299" s="117" t="s">
        <v>769</v>
      </c>
      <c r="K299" s="121">
        <v>43039</v>
      </c>
      <c r="L299" s="117" t="s">
        <v>2951</v>
      </c>
      <c r="M299" s="117"/>
    </row>
    <row r="300" spans="1:13" x14ac:dyDescent="0.2">
      <c r="A300" s="122" t="s">
        <v>2952</v>
      </c>
      <c r="B300" s="162" t="s">
        <v>2953</v>
      </c>
      <c r="C300" s="122" t="s">
        <v>2954</v>
      </c>
      <c r="D300" s="128" t="s">
        <v>2955</v>
      </c>
      <c r="E300" s="125"/>
      <c r="F300" s="126">
        <v>800</v>
      </c>
      <c r="G300" s="125"/>
      <c r="H300" s="122" t="s">
        <v>2954</v>
      </c>
      <c r="I300" s="122" t="s">
        <v>2954</v>
      </c>
      <c r="J300" s="122" t="s">
        <v>769</v>
      </c>
      <c r="K300" s="127">
        <v>43039</v>
      </c>
      <c r="L300" s="122" t="s">
        <v>2956</v>
      </c>
      <c r="M300" s="125"/>
    </row>
    <row r="301" spans="1:13" x14ac:dyDescent="0.2">
      <c r="A301" s="117" t="s">
        <v>2957</v>
      </c>
      <c r="B301" s="118" t="s">
        <v>2958</v>
      </c>
      <c r="C301" s="117" t="s">
        <v>753</v>
      </c>
      <c r="D301" s="119" t="s">
        <v>2389</v>
      </c>
      <c r="E301" s="117"/>
      <c r="F301" s="120">
        <v>220</v>
      </c>
      <c r="G301" s="117"/>
      <c r="H301" s="117" t="s">
        <v>753</v>
      </c>
      <c r="I301" s="117" t="s">
        <v>753</v>
      </c>
      <c r="J301" s="117" t="s">
        <v>769</v>
      </c>
      <c r="K301" s="121">
        <v>43039</v>
      </c>
      <c r="L301" s="117" t="s">
        <v>2959</v>
      </c>
      <c r="M301" s="117"/>
    </row>
    <row r="302" spans="1:13" x14ac:dyDescent="0.2">
      <c r="A302" s="122" t="s">
        <v>2960</v>
      </c>
      <c r="B302" s="118" t="s">
        <v>2961</v>
      </c>
      <c r="C302" s="122" t="s">
        <v>2962</v>
      </c>
      <c r="D302" s="128" t="s">
        <v>2963</v>
      </c>
      <c r="E302" s="125"/>
      <c r="F302" s="126">
        <v>2000</v>
      </c>
      <c r="G302" s="125"/>
      <c r="H302" s="122" t="s">
        <v>2962</v>
      </c>
      <c r="I302" s="122" t="s">
        <v>2962</v>
      </c>
      <c r="J302" s="122" t="s">
        <v>769</v>
      </c>
      <c r="K302" s="127">
        <v>43041</v>
      </c>
      <c r="L302" s="122" t="s">
        <v>2964</v>
      </c>
      <c r="M302" s="125"/>
    </row>
    <row r="303" spans="1:13" x14ac:dyDescent="0.2">
      <c r="A303" s="117" t="s">
        <v>2965</v>
      </c>
      <c r="B303" s="118" t="s">
        <v>2966</v>
      </c>
      <c r="C303" s="117" t="s">
        <v>2967</v>
      </c>
      <c r="D303" s="119" t="s">
        <v>2968</v>
      </c>
      <c r="E303" s="117"/>
      <c r="F303" s="120">
        <v>4900</v>
      </c>
      <c r="G303" s="117"/>
      <c r="H303" s="117" t="s">
        <v>2967</v>
      </c>
      <c r="I303" s="117" t="s">
        <v>2967</v>
      </c>
      <c r="J303" s="53" t="s">
        <v>769</v>
      </c>
      <c r="K303" s="121">
        <v>43041</v>
      </c>
      <c r="L303" s="117" t="s">
        <v>2969</v>
      </c>
      <c r="M303" s="117"/>
    </row>
    <row r="304" spans="1:13" x14ac:dyDescent="0.2">
      <c r="A304" s="122" t="s">
        <v>2970</v>
      </c>
      <c r="B304" s="118" t="s">
        <v>2971</v>
      </c>
      <c r="C304" s="122" t="s">
        <v>274</v>
      </c>
      <c r="D304" s="128" t="s">
        <v>1818</v>
      </c>
      <c r="E304" s="125"/>
      <c r="F304" s="126">
        <v>1120</v>
      </c>
      <c r="G304" s="125"/>
      <c r="H304" s="122" t="s">
        <v>3098</v>
      </c>
      <c r="I304" s="122" t="s">
        <v>3099</v>
      </c>
      <c r="J304" s="122" t="s">
        <v>1254</v>
      </c>
      <c r="K304" s="127">
        <v>43041</v>
      </c>
      <c r="L304" s="122" t="s">
        <v>2972</v>
      </c>
      <c r="M304" s="125"/>
    </row>
    <row r="305" spans="1:13" x14ac:dyDescent="0.2">
      <c r="A305" s="117" t="s">
        <v>2973</v>
      </c>
      <c r="B305" s="118" t="s">
        <v>2974</v>
      </c>
      <c r="C305" s="117" t="s">
        <v>501</v>
      </c>
      <c r="D305" s="119" t="s">
        <v>2975</v>
      </c>
      <c r="E305" s="117"/>
      <c r="F305" s="120">
        <v>5000</v>
      </c>
      <c r="G305" s="117"/>
      <c r="H305" s="53" t="s">
        <v>501</v>
      </c>
      <c r="I305" s="117" t="s">
        <v>501</v>
      </c>
      <c r="J305" s="117" t="s">
        <v>769</v>
      </c>
      <c r="K305" s="121">
        <v>43045</v>
      </c>
      <c r="L305" s="117" t="s">
        <v>1935</v>
      </c>
      <c r="M305" s="117"/>
    </row>
    <row r="306" spans="1:13" x14ac:dyDescent="0.2">
      <c r="A306" s="122" t="s">
        <v>2976</v>
      </c>
      <c r="B306" s="162" t="s">
        <v>2977</v>
      </c>
      <c r="C306" s="122" t="s">
        <v>2978</v>
      </c>
      <c r="D306" s="128" t="s">
        <v>2979</v>
      </c>
      <c r="E306" s="125"/>
      <c r="F306" s="126">
        <v>3500</v>
      </c>
      <c r="G306" s="125"/>
      <c r="H306" s="122" t="s">
        <v>2978</v>
      </c>
      <c r="I306" s="122" t="s">
        <v>2978</v>
      </c>
      <c r="J306" s="122" t="s">
        <v>769</v>
      </c>
      <c r="K306" s="127">
        <v>43045</v>
      </c>
      <c r="L306" s="122" t="s">
        <v>2980</v>
      </c>
      <c r="M306" s="125"/>
    </row>
    <row r="307" spans="1:13" x14ac:dyDescent="0.2">
      <c r="A307" s="117" t="s">
        <v>2981</v>
      </c>
      <c r="B307" s="118" t="s">
        <v>2982</v>
      </c>
      <c r="C307" s="117" t="s">
        <v>2153</v>
      </c>
      <c r="D307" s="119" t="s">
        <v>2420</v>
      </c>
      <c r="E307" s="117"/>
      <c r="F307" s="120">
        <v>142.63999999999999</v>
      </c>
      <c r="G307" s="117"/>
      <c r="H307" s="117" t="s">
        <v>2153</v>
      </c>
      <c r="I307" s="117" t="s">
        <v>2153</v>
      </c>
      <c r="J307" s="117" t="s">
        <v>769</v>
      </c>
      <c r="K307" s="121">
        <v>43047</v>
      </c>
      <c r="L307" s="117" t="s">
        <v>2217</v>
      </c>
      <c r="M307" s="117"/>
    </row>
    <row r="308" spans="1:13" x14ac:dyDescent="0.2">
      <c r="A308" s="122" t="s">
        <v>2983</v>
      </c>
      <c r="B308" s="118" t="s">
        <v>2984</v>
      </c>
      <c r="C308" s="122" t="s">
        <v>2808</v>
      </c>
      <c r="D308" s="128" t="s">
        <v>2809</v>
      </c>
      <c r="E308" s="125"/>
      <c r="F308" s="126">
        <v>348.79</v>
      </c>
      <c r="G308" s="125"/>
      <c r="H308" s="122" t="s">
        <v>2808</v>
      </c>
      <c r="I308" s="122" t="s">
        <v>2808</v>
      </c>
      <c r="J308" s="122" t="s">
        <v>769</v>
      </c>
      <c r="K308" s="127">
        <v>43047</v>
      </c>
      <c r="L308" s="122" t="s">
        <v>2985</v>
      </c>
      <c r="M308" s="125"/>
    </row>
    <row r="309" spans="1:13" x14ac:dyDescent="0.2">
      <c r="A309" s="117" t="s">
        <v>2986</v>
      </c>
      <c r="B309" s="118" t="s">
        <v>2987</v>
      </c>
      <c r="C309" s="117" t="s">
        <v>2789</v>
      </c>
      <c r="D309" s="119" t="s">
        <v>2790</v>
      </c>
      <c r="E309" s="117"/>
      <c r="F309" s="120">
        <v>570</v>
      </c>
      <c r="G309" s="117"/>
      <c r="H309" s="117" t="s">
        <v>2789</v>
      </c>
      <c r="I309" s="117" t="s">
        <v>2789</v>
      </c>
      <c r="J309" s="53" t="s">
        <v>769</v>
      </c>
      <c r="K309" s="121">
        <v>43047</v>
      </c>
      <c r="L309" s="117" t="s">
        <v>2988</v>
      </c>
      <c r="M309" s="117"/>
    </row>
    <row r="310" spans="1:13" x14ac:dyDescent="0.2">
      <c r="A310" s="122" t="s">
        <v>2993</v>
      </c>
      <c r="B310" s="162" t="s">
        <v>2994</v>
      </c>
      <c r="C310" s="122" t="s">
        <v>2995</v>
      </c>
      <c r="D310" s="128" t="s">
        <v>2996</v>
      </c>
      <c r="E310" s="125"/>
      <c r="F310" s="126">
        <v>720</v>
      </c>
      <c r="G310" s="125"/>
      <c r="H310" s="122" t="s">
        <v>3052</v>
      </c>
      <c r="I310" s="122" t="s">
        <v>3052</v>
      </c>
      <c r="J310" s="122" t="s">
        <v>1254</v>
      </c>
      <c r="K310" s="127">
        <v>43052</v>
      </c>
      <c r="L310" s="122" t="s">
        <v>2997</v>
      </c>
      <c r="M310" s="170"/>
    </row>
    <row r="311" spans="1:13" x14ac:dyDescent="0.2">
      <c r="A311" s="117" t="s">
        <v>2998</v>
      </c>
      <c r="B311" s="118" t="s">
        <v>2999</v>
      </c>
      <c r="C311" s="117" t="s">
        <v>3000</v>
      </c>
      <c r="D311" s="119" t="s">
        <v>3001</v>
      </c>
      <c r="E311" s="117"/>
      <c r="F311" s="120">
        <v>4875</v>
      </c>
      <c r="G311" s="117"/>
      <c r="H311" s="117" t="s">
        <v>3000</v>
      </c>
      <c r="I311" s="117" t="s">
        <v>3000</v>
      </c>
      <c r="J311" s="117" t="s">
        <v>769</v>
      </c>
      <c r="K311" s="121">
        <v>43052</v>
      </c>
      <c r="L311" s="117" t="s">
        <v>2769</v>
      </c>
      <c r="M311" s="117"/>
    </row>
    <row r="312" spans="1:13" x14ac:dyDescent="0.2">
      <c r="A312" s="122" t="s">
        <v>3002</v>
      </c>
      <c r="B312" s="118" t="s">
        <v>3003</v>
      </c>
      <c r="C312" s="122" t="s">
        <v>3004</v>
      </c>
      <c r="D312" s="128" t="s">
        <v>3005</v>
      </c>
      <c r="E312" s="125"/>
      <c r="F312" s="126">
        <v>38278.69</v>
      </c>
      <c r="G312" s="125"/>
      <c r="H312" s="122" t="s">
        <v>3004</v>
      </c>
      <c r="I312" s="122" t="s">
        <v>3004</v>
      </c>
      <c r="J312" s="122" t="s">
        <v>2211</v>
      </c>
      <c r="K312" s="127">
        <v>43053</v>
      </c>
      <c r="L312" s="122" t="s">
        <v>3006</v>
      </c>
      <c r="M312" s="125"/>
    </row>
    <row r="313" spans="1:13" x14ac:dyDescent="0.2">
      <c r="A313" s="117" t="s">
        <v>3007</v>
      </c>
      <c r="B313" s="118" t="s">
        <v>3008</v>
      </c>
      <c r="C313" s="117" t="s">
        <v>205</v>
      </c>
      <c r="D313" s="119" t="s">
        <v>3009</v>
      </c>
      <c r="E313" s="117"/>
      <c r="F313" s="120">
        <v>416</v>
      </c>
      <c r="G313" s="117"/>
      <c r="H313" s="117" t="s">
        <v>205</v>
      </c>
      <c r="I313" s="117" t="s">
        <v>205</v>
      </c>
      <c r="J313" s="117" t="s">
        <v>769</v>
      </c>
      <c r="K313" s="121">
        <v>43054</v>
      </c>
      <c r="L313" s="117" t="s">
        <v>3010</v>
      </c>
      <c r="M313" s="117"/>
    </row>
    <row r="314" spans="1:13" x14ac:dyDescent="0.2">
      <c r="A314" s="122" t="s">
        <v>3011</v>
      </c>
      <c r="B314" s="118" t="s">
        <v>3012</v>
      </c>
      <c r="C314" s="122" t="s">
        <v>591</v>
      </c>
      <c r="D314" s="128" t="s">
        <v>2134</v>
      </c>
      <c r="E314" s="125"/>
      <c r="F314" s="126">
        <v>1400</v>
      </c>
      <c r="G314" s="125"/>
      <c r="H314" s="122" t="s">
        <v>591</v>
      </c>
      <c r="I314" s="122" t="s">
        <v>591</v>
      </c>
      <c r="J314" s="122" t="s">
        <v>769</v>
      </c>
      <c r="K314" s="127">
        <v>43056</v>
      </c>
      <c r="L314" s="122" t="s">
        <v>3013</v>
      </c>
      <c r="M314" s="125"/>
    </row>
    <row r="315" spans="1:13" x14ac:dyDescent="0.2">
      <c r="A315" s="117" t="s">
        <v>3069</v>
      </c>
      <c r="B315" s="118" t="s">
        <v>3066</v>
      </c>
      <c r="C315" s="53" t="s">
        <v>1759</v>
      </c>
      <c r="D315" s="119" t="s">
        <v>1775</v>
      </c>
      <c r="E315" s="120">
        <v>120000</v>
      </c>
      <c r="F315" s="120">
        <v>103404</v>
      </c>
      <c r="G315" s="117"/>
      <c r="H315" s="53" t="s">
        <v>3076</v>
      </c>
      <c r="I315" s="53" t="s">
        <v>3077</v>
      </c>
      <c r="J315" s="117" t="s">
        <v>3072</v>
      </c>
      <c r="K315" s="121">
        <v>43059</v>
      </c>
      <c r="L315" s="117" t="s">
        <v>3073</v>
      </c>
      <c r="M315" s="117"/>
    </row>
    <row r="316" spans="1:13" x14ac:dyDescent="0.2">
      <c r="A316" s="122" t="s">
        <v>3014</v>
      </c>
      <c r="B316" s="118" t="s">
        <v>3015</v>
      </c>
      <c r="C316" s="122" t="s">
        <v>2944</v>
      </c>
      <c r="D316" s="128" t="s">
        <v>2945</v>
      </c>
      <c r="E316" s="125"/>
      <c r="F316" s="126">
        <v>2120</v>
      </c>
      <c r="G316" s="125"/>
      <c r="H316" s="122" t="s">
        <v>2944</v>
      </c>
      <c r="I316" s="122" t="s">
        <v>2944</v>
      </c>
      <c r="J316" s="122" t="s">
        <v>769</v>
      </c>
      <c r="K316" s="127">
        <v>43060</v>
      </c>
      <c r="L316" s="122" t="s">
        <v>2766</v>
      </c>
      <c r="M316" s="125"/>
    </row>
    <row r="317" spans="1:13" x14ac:dyDescent="0.2">
      <c r="A317" s="117" t="s">
        <v>3016</v>
      </c>
      <c r="B317" s="118" t="s">
        <v>3017</v>
      </c>
      <c r="C317" s="117" t="s">
        <v>1770</v>
      </c>
      <c r="D317" s="119" t="s">
        <v>1788</v>
      </c>
      <c r="E317" s="117"/>
      <c r="F317" s="120">
        <v>440</v>
      </c>
      <c r="G317" s="117"/>
      <c r="H317" s="117" t="s">
        <v>1770</v>
      </c>
      <c r="I317" s="117" t="s">
        <v>1770</v>
      </c>
      <c r="J317" s="53" t="s">
        <v>769</v>
      </c>
      <c r="K317" s="121">
        <v>43061</v>
      </c>
      <c r="L317" s="117" t="s">
        <v>3018</v>
      </c>
      <c r="M317" s="117"/>
    </row>
    <row r="318" spans="1:13" x14ac:dyDescent="0.2">
      <c r="A318" s="122" t="s">
        <v>3019</v>
      </c>
      <c r="B318" s="162" t="s">
        <v>3020</v>
      </c>
      <c r="C318" s="122" t="s">
        <v>3021</v>
      </c>
      <c r="D318" s="128" t="s">
        <v>3022</v>
      </c>
      <c r="E318" s="125"/>
      <c r="F318" s="126">
        <v>4950</v>
      </c>
      <c r="G318" s="125"/>
      <c r="H318" s="122" t="s">
        <v>3021</v>
      </c>
      <c r="I318" s="122" t="s">
        <v>3021</v>
      </c>
      <c r="J318" s="122" t="s">
        <v>769</v>
      </c>
      <c r="K318" s="127">
        <v>43062</v>
      </c>
      <c r="L318" s="122" t="s">
        <v>3023</v>
      </c>
      <c r="M318" s="170"/>
    </row>
    <row r="319" spans="1:13" x14ac:dyDescent="0.2">
      <c r="A319" s="117" t="s">
        <v>3024</v>
      </c>
      <c r="B319" s="118" t="s">
        <v>3025</v>
      </c>
      <c r="C319" s="117" t="s">
        <v>1404</v>
      </c>
      <c r="D319" s="119" t="s">
        <v>3026</v>
      </c>
      <c r="E319" s="117"/>
      <c r="F319" s="120">
        <v>5000</v>
      </c>
      <c r="G319" s="117"/>
      <c r="H319" s="117" t="s">
        <v>1404</v>
      </c>
      <c r="I319" s="117" t="s">
        <v>1404</v>
      </c>
      <c r="J319" s="117" t="s">
        <v>769</v>
      </c>
      <c r="K319" s="121">
        <v>43062</v>
      </c>
      <c r="L319" s="117" t="s">
        <v>3027</v>
      </c>
      <c r="M319" s="117"/>
    </row>
    <row r="320" spans="1:13" x14ac:dyDescent="0.2">
      <c r="A320" s="122" t="s">
        <v>3028</v>
      </c>
      <c r="B320" s="118" t="s">
        <v>3029</v>
      </c>
      <c r="C320" s="122" t="s">
        <v>3030</v>
      </c>
      <c r="D320" s="128" t="s">
        <v>3031</v>
      </c>
      <c r="E320" s="125"/>
      <c r="F320" s="126">
        <v>11000</v>
      </c>
      <c r="G320" s="125"/>
      <c r="H320" s="122" t="s">
        <v>3030</v>
      </c>
      <c r="I320" s="122" t="s">
        <v>3030</v>
      </c>
      <c r="J320" s="122" t="s">
        <v>769</v>
      </c>
      <c r="K320" s="127">
        <v>43066</v>
      </c>
      <c r="L320" s="122" t="s">
        <v>3032</v>
      </c>
      <c r="M320" s="125"/>
    </row>
    <row r="321" spans="1:13" x14ac:dyDescent="0.2">
      <c r="A321" s="117" t="s">
        <v>3033</v>
      </c>
      <c r="B321" s="118" t="s">
        <v>3034</v>
      </c>
      <c r="C321" s="117" t="s">
        <v>217</v>
      </c>
      <c r="D321" s="119" t="s">
        <v>1844</v>
      </c>
      <c r="E321" s="117"/>
      <c r="F321" s="120">
        <v>4000</v>
      </c>
      <c r="G321" s="117"/>
      <c r="H321" s="117" t="s">
        <v>217</v>
      </c>
      <c r="I321" s="117" t="s">
        <v>217</v>
      </c>
      <c r="J321" s="117" t="s">
        <v>769</v>
      </c>
      <c r="K321" s="121">
        <v>43066</v>
      </c>
      <c r="L321" s="117" t="s">
        <v>3035</v>
      </c>
      <c r="M321" s="117"/>
    </row>
    <row r="322" spans="1:13" x14ac:dyDescent="0.2">
      <c r="A322" s="122" t="s">
        <v>3036</v>
      </c>
      <c r="B322" s="118" t="s">
        <v>3037</v>
      </c>
      <c r="C322" s="122" t="s">
        <v>469</v>
      </c>
      <c r="D322" s="128" t="s">
        <v>1830</v>
      </c>
      <c r="E322" s="125"/>
      <c r="F322" s="126">
        <v>800</v>
      </c>
      <c r="G322" s="125"/>
      <c r="H322" s="122" t="s">
        <v>469</v>
      </c>
      <c r="I322" s="122" t="s">
        <v>469</v>
      </c>
      <c r="J322" s="122" t="s">
        <v>769</v>
      </c>
      <c r="K322" s="127">
        <v>43066</v>
      </c>
      <c r="L322" s="122" t="s">
        <v>3038</v>
      </c>
      <c r="M322" s="125"/>
    </row>
    <row r="323" spans="1:13" x14ac:dyDescent="0.2">
      <c r="A323" s="117" t="s">
        <v>3039</v>
      </c>
      <c r="B323" s="118" t="s">
        <v>3040</v>
      </c>
      <c r="C323" s="117" t="s">
        <v>3041</v>
      </c>
      <c r="D323" s="119" t="s">
        <v>3042</v>
      </c>
      <c r="E323" s="117"/>
      <c r="F323" s="120">
        <v>20000</v>
      </c>
      <c r="G323" s="117"/>
      <c r="H323" s="117" t="s">
        <v>3054</v>
      </c>
      <c r="I323" s="117" t="s">
        <v>3053</v>
      </c>
      <c r="J323" s="53" t="s">
        <v>1254</v>
      </c>
      <c r="K323" s="121">
        <v>43067</v>
      </c>
      <c r="L323" s="117" t="s">
        <v>3043</v>
      </c>
      <c r="M323" s="117"/>
    </row>
    <row r="324" spans="1:13" x14ac:dyDescent="0.2">
      <c r="A324" s="122" t="s">
        <v>3044</v>
      </c>
      <c r="B324" s="162" t="s">
        <v>3045</v>
      </c>
      <c r="C324" s="122" t="s">
        <v>3046</v>
      </c>
      <c r="D324" s="128" t="s">
        <v>3047</v>
      </c>
      <c r="E324" s="125"/>
      <c r="F324" s="126">
        <v>800</v>
      </c>
      <c r="G324" s="125"/>
      <c r="H324" s="122" t="s">
        <v>3046</v>
      </c>
      <c r="I324" s="122" t="s">
        <v>3046</v>
      </c>
      <c r="J324" s="122" t="s">
        <v>769</v>
      </c>
      <c r="K324" s="127">
        <v>43067</v>
      </c>
      <c r="L324" s="122" t="s">
        <v>3048</v>
      </c>
      <c r="M324" s="170"/>
    </row>
    <row r="325" spans="1:13" x14ac:dyDescent="0.2">
      <c r="A325" s="117" t="s">
        <v>3049</v>
      </c>
      <c r="B325" s="118" t="s">
        <v>3050</v>
      </c>
      <c r="C325" s="117" t="s">
        <v>2263</v>
      </c>
      <c r="D325" s="119" t="s">
        <v>2264</v>
      </c>
      <c r="E325" s="117"/>
      <c r="F325" s="120">
        <v>10562.8</v>
      </c>
      <c r="G325" s="117"/>
      <c r="H325" s="117" t="s">
        <v>2263</v>
      </c>
      <c r="I325" s="117" t="s">
        <v>2263</v>
      </c>
      <c r="J325" s="117" t="s">
        <v>769</v>
      </c>
      <c r="K325" s="121">
        <v>43068</v>
      </c>
      <c r="L325" s="117" t="s">
        <v>3051</v>
      </c>
      <c r="M325" s="117"/>
    </row>
    <row r="326" spans="1:13" x14ac:dyDescent="0.2">
      <c r="A326" s="122" t="s">
        <v>3070</v>
      </c>
      <c r="B326" s="118" t="s">
        <v>3067</v>
      </c>
      <c r="C326" s="122" t="s">
        <v>1759</v>
      </c>
      <c r="D326" s="128" t="s">
        <v>1775</v>
      </c>
      <c r="E326" s="126">
        <v>190000</v>
      </c>
      <c r="F326" s="126">
        <v>166611</v>
      </c>
      <c r="G326" s="125"/>
      <c r="H326" s="122" t="s">
        <v>3078</v>
      </c>
      <c r="I326" s="122" t="s">
        <v>3079</v>
      </c>
      <c r="J326" s="122" t="s">
        <v>3072</v>
      </c>
      <c r="K326" s="127">
        <v>43068</v>
      </c>
      <c r="L326" s="122" t="s">
        <v>3074</v>
      </c>
      <c r="M326" s="125"/>
    </row>
    <row r="327" spans="1:13" x14ac:dyDescent="0.2">
      <c r="A327" s="117" t="s">
        <v>3071</v>
      </c>
      <c r="B327" s="118" t="s">
        <v>3068</v>
      </c>
      <c r="C327" s="117" t="s">
        <v>1759</v>
      </c>
      <c r="D327" s="119" t="s">
        <v>1775</v>
      </c>
      <c r="E327" s="120">
        <v>190000</v>
      </c>
      <c r="F327" s="120">
        <v>166611</v>
      </c>
      <c r="G327" s="117"/>
      <c r="H327" s="117" t="s">
        <v>3080</v>
      </c>
      <c r="I327" s="117" t="s">
        <v>3079</v>
      </c>
      <c r="J327" s="117" t="s">
        <v>3072</v>
      </c>
      <c r="K327" s="121">
        <v>43068</v>
      </c>
      <c r="L327" s="117" t="s">
        <v>3075</v>
      </c>
      <c r="M327" s="117"/>
    </row>
    <row r="328" spans="1:13" x14ac:dyDescent="0.2">
      <c r="A328" s="122" t="s">
        <v>3055</v>
      </c>
      <c r="B328" s="118" t="s">
        <v>3056</v>
      </c>
      <c r="C328" s="122" t="s">
        <v>1249</v>
      </c>
      <c r="D328" s="128" t="s">
        <v>3057</v>
      </c>
      <c r="E328" s="125"/>
      <c r="F328" s="126">
        <v>294.3</v>
      </c>
      <c r="G328" s="125"/>
      <c r="H328" s="122" t="s">
        <v>3062</v>
      </c>
      <c r="I328" s="122" t="s">
        <v>3063</v>
      </c>
      <c r="J328" s="122" t="s">
        <v>1254</v>
      </c>
      <c r="K328" s="127">
        <v>43069</v>
      </c>
      <c r="L328" s="122" t="s">
        <v>3058</v>
      </c>
      <c r="M328" s="125"/>
    </row>
    <row r="329" spans="1:13" x14ac:dyDescent="0.2">
      <c r="A329" s="117" t="s">
        <v>3059</v>
      </c>
      <c r="B329" s="118" t="s">
        <v>3060</v>
      </c>
      <c r="C329" s="117" t="s">
        <v>2929</v>
      </c>
      <c r="D329" s="119" t="s">
        <v>2930</v>
      </c>
      <c r="E329" s="117"/>
      <c r="F329" s="120">
        <v>978</v>
      </c>
      <c r="G329" s="117"/>
      <c r="H329" s="117" t="s">
        <v>3064</v>
      </c>
      <c r="I329" s="117" t="s">
        <v>3065</v>
      </c>
      <c r="J329" s="117" t="s">
        <v>1254</v>
      </c>
      <c r="K329" s="121">
        <v>43069</v>
      </c>
      <c r="L329" s="117" t="s">
        <v>3061</v>
      </c>
      <c r="M329" s="117"/>
    </row>
    <row r="330" spans="1:13" x14ac:dyDescent="0.2">
      <c r="A330" s="122" t="s">
        <v>3081</v>
      </c>
      <c r="B330" s="118" t="s">
        <v>3082</v>
      </c>
      <c r="C330" s="122" t="s">
        <v>3083</v>
      </c>
      <c r="D330" s="128" t="s">
        <v>3084</v>
      </c>
      <c r="E330" s="125"/>
      <c r="F330" s="126">
        <v>630</v>
      </c>
      <c r="G330" s="125"/>
      <c r="H330" s="122" t="s">
        <v>3090</v>
      </c>
      <c r="I330" s="122" t="s">
        <v>3091</v>
      </c>
      <c r="J330" s="89" t="s">
        <v>1254</v>
      </c>
      <c r="K330" s="127">
        <v>43069</v>
      </c>
      <c r="L330" s="122" t="s">
        <v>3085</v>
      </c>
      <c r="M330" s="170"/>
    </row>
    <row r="331" spans="1:13" x14ac:dyDescent="0.2">
      <c r="A331" s="117" t="s">
        <v>3086</v>
      </c>
      <c r="B331" s="118" t="s">
        <v>3087</v>
      </c>
      <c r="C331" s="117" t="s">
        <v>1647</v>
      </c>
      <c r="D331" s="119" t="s">
        <v>1833</v>
      </c>
      <c r="E331" s="117"/>
      <c r="F331" s="120">
        <v>715</v>
      </c>
      <c r="G331" s="117"/>
      <c r="H331" s="53" t="s">
        <v>3089</v>
      </c>
      <c r="I331" s="53" t="s">
        <v>3089</v>
      </c>
      <c r="J331" s="53" t="s">
        <v>1254</v>
      </c>
      <c r="K331" s="121">
        <v>43069</v>
      </c>
      <c r="L331" s="117" t="s">
        <v>3088</v>
      </c>
      <c r="M331" s="53"/>
    </row>
    <row r="332" spans="1:13" x14ac:dyDescent="0.2">
      <c r="A332" s="122" t="s">
        <v>3092</v>
      </c>
      <c r="B332" s="118" t="s">
        <v>3093</v>
      </c>
      <c r="C332" s="122" t="s">
        <v>1766</v>
      </c>
      <c r="D332" s="128" t="s">
        <v>1783</v>
      </c>
      <c r="E332" s="126">
        <v>184194</v>
      </c>
      <c r="F332" s="126">
        <v>165332.53</v>
      </c>
      <c r="G332" s="126">
        <v>3684</v>
      </c>
      <c r="H332" s="122" t="s">
        <v>3096</v>
      </c>
      <c r="I332" s="89" t="s">
        <v>3097</v>
      </c>
      <c r="J332" s="122" t="s">
        <v>3094</v>
      </c>
      <c r="K332" s="127">
        <v>43070</v>
      </c>
      <c r="L332" s="122" t="s">
        <v>3095</v>
      </c>
      <c r="M332" s="170"/>
    </row>
    <row r="333" spans="1:13" x14ac:dyDescent="0.2">
      <c r="A333" s="117" t="s">
        <v>3100</v>
      </c>
      <c r="B333" s="162" t="s">
        <v>3101</v>
      </c>
      <c r="C333" s="117" t="s">
        <v>848</v>
      </c>
      <c r="D333" s="119" t="s">
        <v>2303</v>
      </c>
      <c r="E333" s="117"/>
      <c r="F333" s="120">
        <v>7242</v>
      </c>
      <c r="G333" s="117"/>
      <c r="H333" s="117" t="s">
        <v>848</v>
      </c>
      <c r="I333" s="117" t="s">
        <v>848</v>
      </c>
      <c r="J333" s="53" t="s">
        <v>769</v>
      </c>
      <c r="K333" s="121">
        <v>43073</v>
      </c>
      <c r="L333" s="117" t="s">
        <v>3102</v>
      </c>
      <c r="M333" s="117"/>
    </row>
    <row r="334" spans="1:13" x14ac:dyDescent="0.2">
      <c r="A334" s="122" t="s">
        <v>3103</v>
      </c>
      <c r="B334" s="162" t="s">
        <v>3104</v>
      </c>
      <c r="C334" s="122" t="s">
        <v>2311</v>
      </c>
      <c r="D334" s="128" t="s">
        <v>2312</v>
      </c>
      <c r="E334" s="125"/>
      <c r="F334" s="126">
        <v>180</v>
      </c>
      <c r="G334" s="125"/>
      <c r="H334" s="122" t="s">
        <v>2311</v>
      </c>
      <c r="I334" s="122" t="s">
        <v>2311</v>
      </c>
      <c r="J334" s="122" t="s">
        <v>769</v>
      </c>
      <c r="K334" s="127">
        <v>43073</v>
      </c>
      <c r="L334" s="122" t="s">
        <v>3105</v>
      </c>
      <c r="M334" s="170"/>
    </row>
    <row r="335" spans="1:13" x14ac:dyDescent="0.2">
      <c r="A335" s="117" t="s">
        <v>3106</v>
      </c>
      <c r="B335" s="118" t="s">
        <v>3107</v>
      </c>
      <c r="C335" s="117" t="s">
        <v>221</v>
      </c>
      <c r="D335" s="119" t="s">
        <v>2470</v>
      </c>
      <c r="E335" s="117"/>
      <c r="F335" s="120">
        <v>745</v>
      </c>
      <c r="G335" s="117"/>
      <c r="H335" s="117" t="s">
        <v>221</v>
      </c>
      <c r="I335" s="117" t="s">
        <v>221</v>
      </c>
      <c r="J335" s="117" t="s">
        <v>769</v>
      </c>
      <c r="K335" s="121">
        <v>43073</v>
      </c>
      <c r="L335" s="117" t="s">
        <v>3108</v>
      </c>
      <c r="M335" s="117"/>
    </row>
    <row r="336" spans="1:13" x14ac:dyDescent="0.2">
      <c r="A336" s="122" t="s">
        <v>3109</v>
      </c>
      <c r="B336" s="118" t="s">
        <v>3110</v>
      </c>
      <c r="C336" s="122" t="s">
        <v>3111</v>
      </c>
      <c r="D336" s="128" t="s">
        <v>3112</v>
      </c>
      <c r="E336" s="126"/>
      <c r="F336" s="126">
        <f>120+160+240</f>
        <v>520</v>
      </c>
      <c r="G336" s="125"/>
      <c r="H336" s="122" t="s">
        <v>3111</v>
      </c>
      <c r="I336" s="122" t="s">
        <v>3111</v>
      </c>
      <c r="J336" s="122" t="s">
        <v>769</v>
      </c>
      <c r="K336" s="127">
        <v>43074</v>
      </c>
      <c r="L336" s="122" t="s">
        <v>3113</v>
      </c>
      <c r="M336" s="125"/>
    </row>
    <row r="337" spans="1:13" x14ac:dyDescent="0.2">
      <c r="A337" s="117" t="s">
        <v>3114</v>
      </c>
      <c r="B337" s="118" t="s">
        <v>3115</v>
      </c>
      <c r="C337" s="117" t="s">
        <v>3116</v>
      </c>
      <c r="D337" s="119" t="s">
        <v>3117</v>
      </c>
      <c r="E337" s="120"/>
      <c r="F337" s="120">
        <v>3100</v>
      </c>
      <c r="G337" s="117"/>
      <c r="H337" s="117" t="s">
        <v>3116</v>
      </c>
      <c r="I337" s="117" t="s">
        <v>3116</v>
      </c>
      <c r="J337" s="117" t="s">
        <v>769</v>
      </c>
      <c r="K337" s="121">
        <v>43075</v>
      </c>
      <c r="L337" s="117" t="s">
        <v>3118</v>
      </c>
      <c r="M337" s="117"/>
    </row>
    <row r="338" spans="1:13" x14ac:dyDescent="0.2">
      <c r="A338" s="122" t="s">
        <v>3119</v>
      </c>
      <c r="B338" s="118" t="s">
        <v>3120</v>
      </c>
      <c r="C338" s="122" t="s">
        <v>3121</v>
      </c>
      <c r="D338" s="128" t="s">
        <v>3122</v>
      </c>
      <c r="E338" s="125"/>
      <c r="F338" s="126">
        <v>1496</v>
      </c>
      <c r="G338" s="125"/>
      <c r="H338" s="122" t="s">
        <v>3121</v>
      </c>
      <c r="I338" s="122" t="s">
        <v>3121</v>
      </c>
      <c r="J338" s="122" t="s">
        <v>769</v>
      </c>
      <c r="K338" s="127">
        <v>43075</v>
      </c>
      <c r="L338" s="122" t="s">
        <v>3123</v>
      </c>
      <c r="M338" s="125"/>
    </row>
    <row r="339" spans="1:13" x14ac:dyDescent="0.2">
      <c r="A339" s="117" t="s">
        <v>3124</v>
      </c>
      <c r="B339" s="118" t="s">
        <v>3125</v>
      </c>
      <c r="C339" s="117" t="s">
        <v>2360</v>
      </c>
      <c r="D339" s="119" t="s">
        <v>2365</v>
      </c>
      <c r="E339" s="117"/>
      <c r="F339" s="120">
        <v>1500</v>
      </c>
      <c r="G339" s="117"/>
      <c r="H339" s="117" t="s">
        <v>3208</v>
      </c>
      <c r="I339" s="117" t="s">
        <v>3208</v>
      </c>
      <c r="J339" s="117" t="s">
        <v>1254</v>
      </c>
      <c r="K339" s="121">
        <v>43076</v>
      </c>
      <c r="L339" s="117" t="s">
        <v>3126</v>
      </c>
      <c r="M339" s="117"/>
    </row>
    <row r="340" spans="1:13" x14ac:dyDescent="0.2">
      <c r="A340" s="122" t="s">
        <v>3127</v>
      </c>
      <c r="B340" s="118" t="s">
        <v>3128</v>
      </c>
      <c r="C340" s="122" t="s">
        <v>480</v>
      </c>
      <c r="D340" s="128" t="s">
        <v>1784</v>
      </c>
      <c r="E340" s="125"/>
      <c r="F340" s="126">
        <v>2667</v>
      </c>
      <c r="G340" s="125"/>
      <c r="H340" s="122" t="s">
        <v>480</v>
      </c>
      <c r="I340" s="122" t="s">
        <v>480</v>
      </c>
      <c r="J340" s="89" t="s">
        <v>769</v>
      </c>
      <c r="K340" s="127">
        <v>43076</v>
      </c>
      <c r="L340" s="122" t="s">
        <v>3129</v>
      </c>
      <c r="M340" s="170"/>
    </row>
    <row r="341" spans="1:13" x14ac:dyDescent="0.2">
      <c r="A341" s="117" t="s">
        <v>3130</v>
      </c>
      <c r="B341" s="118" t="s">
        <v>3131</v>
      </c>
      <c r="C341" s="117" t="s">
        <v>753</v>
      </c>
      <c r="D341" s="119" t="s">
        <v>2389</v>
      </c>
      <c r="E341" s="117"/>
      <c r="F341" s="120">
        <v>350</v>
      </c>
      <c r="G341" s="117"/>
      <c r="H341" s="117" t="s">
        <v>753</v>
      </c>
      <c r="I341" s="117" t="s">
        <v>753</v>
      </c>
      <c r="J341" s="53" t="s">
        <v>769</v>
      </c>
      <c r="K341" s="121">
        <v>43076</v>
      </c>
      <c r="L341" s="117" t="s">
        <v>3132</v>
      </c>
      <c r="M341" s="53"/>
    </row>
    <row r="342" spans="1:13" x14ac:dyDescent="0.2">
      <c r="A342" s="122" t="s">
        <v>3133</v>
      </c>
      <c r="B342" s="118" t="s">
        <v>3134</v>
      </c>
      <c r="C342" s="122" t="s">
        <v>499</v>
      </c>
      <c r="D342" s="128" t="s">
        <v>3042</v>
      </c>
      <c r="E342" s="126"/>
      <c r="F342" s="126">
        <v>15000</v>
      </c>
      <c r="G342" s="126"/>
      <c r="H342" s="122" t="s">
        <v>499</v>
      </c>
      <c r="I342" s="122" t="s">
        <v>499</v>
      </c>
      <c r="J342" s="122" t="s">
        <v>769</v>
      </c>
      <c r="K342" s="127">
        <v>43080</v>
      </c>
      <c r="L342" s="122" t="s">
        <v>3135</v>
      </c>
      <c r="M342" s="170"/>
    </row>
    <row r="343" spans="1:13" x14ac:dyDescent="0.2">
      <c r="A343" s="117" t="s">
        <v>3136</v>
      </c>
      <c r="B343" s="118" t="s">
        <v>3137</v>
      </c>
      <c r="C343" s="117" t="s">
        <v>3138</v>
      </c>
      <c r="D343" s="119" t="s">
        <v>1835</v>
      </c>
      <c r="E343" s="117"/>
      <c r="F343" s="120">
        <v>8107.76</v>
      </c>
      <c r="G343" s="117"/>
      <c r="H343" s="117" t="s">
        <v>3138</v>
      </c>
      <c r="I343" s="117" t="s">
        <v>3138</v>
      </c>
      <c r="J343" s="53" t="s">
        <v>769</v>
      </c>
      <c r="K343" s="121">
        <v>43080</v>
      </c>
      <c r="L343" s="117" t="s">
        <v>3139</v>
      </c>
      <c r="M343" s="117"/>
    </row>
    <row r="344" spans="1:13" x14ac:dyDescent="0.2">
      <c r="A344" s="122" t="s">
        <v>3140</v>
      </c>
      <c r="B344" s="162" t="s">
        <v>3141</v>
      </c>
      <c r="C344" s="122" t="s">
        <v>487</v>
      </c>
      <c r="D344" s="128" t="s">
        <v>2508</v>
      </c>
      <c r="E344" s="125"/>
      <c r="F344" s="126">
        <v>3774</v>
      </c>
      <c r="G344" s="125"/>
      <c r="H344" s="122" t="s">
        <v>487</v>
      </c>
      <c r="I344" s="122" t="s">
        <v>487</v>
      </c>
      <c r="J344" s="122" t="s">
        <v>769</v>
      </c>
      <c r="K344" s="127">
        <v>43081</v>
      </c>
      <c r="L344" s="122" t="s">
        <v>3142</v>
      </c>
      <c r="M344" s="170"/>
    </row>
    <row r="345" spans="1:13" x14ac:dyDescent="0.2">
      <c r="A345" s="117" t="s">
        <v>3143</v>
      </c>
      <c r="B345" s="118" t="s">
        <v>3144</v>
      </c>
      <c r="C345" s="117" t="s">
        <v>187</v>
      </c>
      <c r="D345" s="119" t="s">
        <v>3145</v>
      </c>
      <c r="E345" s="117"/>
      <c r="F345" s="120">
        <v>20000</v>
      </c>
      <c r="G345" s="117"/>
      <c r="H345" s="117" t="s">
        <v>3209</v>
      </c>
      <c r="I345" s="117" t="s">
        <v>3210</v>
      </c>
      <c r="J345" s="117" t="s">
        <v>1254</v>
      </c>
      <c r="K345" s="121">
        <v>43082</v>
      </c>
      <c r="L345" s="117" t="s">
        <v>3146</v>
      </c>
      <c r="M345" s="117"/>
    </row>
    <row r="346" spans="1:13" x14ac:dyDescent="0.2">
      <c r="A346" s="122" t="s">
        <v>3147</v>
      </c>
      <c r="B346" s="118" t="s">
        <v>3148</v>
      </c>
      <c r="C346" s="122" t="s">
        <v>1768</v>
      </c>
      <c r="D346" s="128" t="s">
        <v>1786</v>
      </c>
      <c r="E346" s="126"/>
      <c r="F346" s="126">
        <v>265</v>
      </c>
      <c r="G346" s="125"/>
      <c r="H346" s="122" t="s">
        <v>1768</v>
      </c>
      <c r="I346" s="122" t="s">
        <v>1768</v>
      </c>
      <c r="J346" s="122" t="s">
        <v>769</v>
      </c>
      <c r="K346" s="127">
        <v>43082</v>
      </c>
      <c r="L346" s="122" t="s">
        <v>3149</v>
      </c>
      <c r="M346" s="125"/>
    </row>
    <row r="347" spans="1:13" x14ac:dyDescent="0.2">
      <c r="A347" s="117" t="s">
        <v>3150</v>
      </c>
      <c r="B347" s="118" t="s">
        <v>3151</v>
      </c>
      <c r="C347" s="117" t="s">
        <v>274</v>
      </c>
      <c r="D347" s="119" t="s">
        <v>1818</v>
      </c>
      <c r="E347" s="120"/>
      <c r="F347" s="120">
        <f>2626+204</f>
        <v>2830</v>
      </c>
      <c r="G347" s="117"/>
      <c r="H347" s="117" t="s">
        <v>274</v>
      </c>
      <c r="I347" s="117" t="s">
        <v>274</v>
      </c>
      <c r="J347" s="117" t="s">
        <v>769</v>
      </c>
      <c r="K347" s="121">
        <v>43087</v>
      </c>
      <c r="L347" s="117" t="s">
        <v>3152</v>
      </c>
      <c r="M347" s="117"/>
    </row>
    <row r="348" spans="1:13" x14ac:dyDescent="0.2">
      <c r="A348" s="122" t="s">
        <v>3153</v>
      </c>
      <c r="B348" s="162" t="s">
        <v>3154</v>
      </c>
      <c r="C348" s="122" t="s">
        <v>845</v>
      </c>
      <c r="D348" s="128" t="s">
        <v>1814</v>
      </c>
      <c r="E348" s="125"/>
      <c r="F348" s="126">
        <v>300</v>
      </c>
      <c r="G348" s="125"/>
      <c r="H348" s="122" t="s">
        <v>845</v>
      </c>
      <c r="I348" s="122" t="s">
        <v>845</v>
      </c>
      <c r="J348" s="122" t="s">
        <v>769</v>
      </c>
      <c r="K348" s="127">
        <v>43087</v>
      </c>
      <c r="L348" s="122" t="s">
        <v>3155</v>
      </c>
      <c r="M348" s="125"/>
    </row>
    <row r="349" spans="1:13" x14ac:dyDescent="0.2">
      <c r="A349" s="117" t="s">
        <v>3156</v>
      </c>
      <c r="B349" s="118" t="s">
        <v>3157</v>
      </c>
      <c r="C349" s="117" t="s">
        <v>2869</v>
      </c>
      <c r="D349" s="119" t="s">
        <v>2870</v>
      </c>
      <c r="E349" s="117"/>
      <c r="F349" s="120">
        <v>71.73</v>
      </c>
      <c r="G349" s="117"/>
      <c r="H349" s="117" t="s">
        <v>2869</v>
      </c>
      <c r="I349" s="117" t="s">
        <v>2869</v>
      </c>
      <c r="J349" s="117" t="s">
        <v>769</v>
      </c>
      <c r="K349" s="121">
        <v>43087</v>
      </c>
      <c r="L349" s="117" t="s">
        <v>3158</v>
      </c>
      <c r="M349" s="117"/>
    </row>
    <row r="350" spans="1:13" x14ac:dyDescent="0.2">
      <c r="A350" s="89" t="s">
        <v>3159</v>
      </c>
      <c r="B350" s="162" t="s">
        <v>3160</v>
      </c>
      <c r="C350" s="122" t="s">
        <v>3161</v>
      </c>
      <c r="D350" s="128" t="s">
        <v>3162</v>
      </c>
      <c r="E350" s="125"/>
      <c r="F350" s="126">
        <v>152</v>
      </c>
      <c r="G350" s="125"/>
      <c r="H350" s="122" t="s">
        <v>3211</v>
      </c>
      <c r="I350" s="122" t="s">
        <v>3212</v>
      </c>
      <c r="J350" s="89" t="s">
        <v>1254</v>
      </c>
      <c r="K350" s="127">
        <v>43087</v>
      </c>
      <c r="L350" s="122" t="s">
        <v>3163</v>
      </c>
      <c r="M350" s="170"/>
    </row>
    <row r="351" spans="1:13" x14ac:dyDescent="0.2">
      <c r="A351" s="53" t="s">
        <v>3241</v>
      </c>
      <c r="B351" s="118" t="s">
        <v>3164</v>
      </c>
      <c r="C351" s="117" t="s">
        <v>3165</v>
      </c>
      <c r="D351" s="119" t="s">
        <v>3166</v>
      </c>
      <c r="E351" s="117"/>
      <c r="F351" s="120">
        <v>245</v>
      </c>
      <c r="G351" s="117"/>
      <c r="H351" s="117" t="s">
        <v>3165</v>
      </c>
      <c r="I351" s="117" t="s">
        <v>3165</v>
      </c>
      <c r="J351" s="53" t="s">
        <v>769</v>
      </c>
      <c r="K351" s="121">
        <v>43088</v>
      </c>
      <c r="L351" s="117" t="s">
        <v>3167</v>
      </c>
      <c r="M351" s="53"/>
    </row>
    <row r="352" spans="1:13" x14ac:dyDescent="0.2">
      <c r="A352" s="89" t="s">
        <v>3241</v>
      </c>
      <c r="B352" s="118" t="s">
        <v>3168</v>
      </c>
      <c r="C352" s="122" t="s">
        <v>3169</v>
      </c>
      <c r="D352" s="128" t="s">
        <v>3166</v>
      </c>
      <c r="E352" s="126"/>
      <c r="F352" s="126">
        <v>3708</v>
      </c>
      <c r="G352" s="126"/>
      <c r="H352" s="122" t="s">
        <v>3169</v>
      </c>
      <c r="I352" s="122" t="s">
        <v>3169</v>
      </c>
      <c r="J352" s="122" t="s">
        <v>769</v>
      </c>
      <c r="K352" s="127">
        <v>43088</v>
      </c>
      <c r="L352" s="122" t="s">
        <v>3170</v>
      </c>
      <c r="M352" s="170"/>
    </row>
    <row r="353" spans="1:13" x14ac:dyDescent="0.2">
      <c r="A353" s="53" t="s">
        <v>3241</v>
      </c>
      <c r="B353" s="118" t="s">
        <v>3171</v>
      </c>
      <c r="C353" s="53" t="s">
        <v>3213</v>
      </c>
      <c r="D353" s="119" t="s">
        <v>3166</v>
      </c>
      <c r="E353" s="117"/>
      <c r="F353" s="120">
        <v>14602.5</v>
      </c>
      <c r="G353" s="117"/>
      <c r="H353" s="53" t="s">
        <v>3213</v>
      </c>
      <c r="I353" s="53" t="s">
        <v>3213</v>
      </c>
      <c r="J353" s="53" t="s">
        <v>769</v>
      </c>
      <c r="K353" s="121">
        <v>43088</v>
      </c>
      <c r="L353" s="117" t="s">
        <v>3172</v>
      </c>
      <c r="M353" s="117"/>
    </row>
    <row r="354" spans="1:13" x14ac:dyDescent="0.2">
      <c r="A354" s="89" t="s">
        <v>3241</v>
      </c>
      <c r="B354" s="162" t="s">
        <v>3173</v>
      </c>
      <c r="C354" s="122" t="s">
        <v>3174</v>
      </c>
      <c r="D354" s="128" t="s">
        <v>3166</v>
      </c>
      <c r="E354" s="125"/>
      <c r="F354" s="126">
        <v>400</v>
      </c>
      <c r="G354" s="125"/>
      <c r="H354" s="122" t="s">
        <v>3174</v>
      </c>
      <c r="I354" s="122" t="s">
        <v>3174</v>
      </c>
      <c r="J354" s="122" t="s">
        <v>769</v>
      </c>
      <c r="K354" s="127">
        <v>43088</v>
      </c>
      <c r="L354" s="122" t="s">
        <v>3175</v>
      </c>
      <c r="M354" s="170"/>
    </row>
    <row r="355" spans="1:13" x14ac:dyDescent="0.2">
      <c r="A355" s="53" t="s">
        <v>3241</v>
      </c>
      <c r="B355" s="118" t="s">
        <v>3176</v>
      </c>
      <c r="C355" s="117" t="s">
        <v>3177</v>
      </c>
      <c r="D355" s="119" t="s">
        <v>3166</v>
      </c>
      <c r="E355" s="117"/>
      <c r="F355" s="120">
        <v>13692</v>
      </c>
      <c r="G355" s="117"/>
      <c r="H355" s="117" t="s">
        <v>3177</v>
      </c>
      <c r="I355" s="117" t="s">
        <v>3177</v>
      </c>
      <c r="J355" s="117" t="s">
        <v>769</v>
      </c>
      <c r="K355" s="121">
        <v>43088</v>
      </c>
      <c r="L355" s="117" t="s">
        <v>3178</v>
      </c>
      <c r="M355" s="117"/>
    </row>
    <row r="356" spans="1:13" x14ac:dyDescent="0.2">
      <c r="A356" s="89" t="s">
        <v>3241</v>
      </c>
      <c r="B356" s="118" t="s">
        <v>3179</v>
      </c>
      <c r="C356" s="122" t="s">
        <v>3180</v>
      </c>
      <c r="D356" s="128" t="s">
        <v>3166</v>
      </c>
      <c r="E356" s="126"/>
      <c r="F356" s="126">
        <v>10111.620000000001</v>
      </c>
      <c r="G356" s="125"/>
      <c r="H356" s="122" t="s">
        <v>3180</v>
      </c>
      <c r="I356" s="122" t="s">
        <v>3180</v>
      </c>
      <c r="J356" s="122" t="s">
        <v>769</v>
      </c>
      <c r="K356" s="127">
        <v>43088</v>
      </c>
      <c r="L356" s="122" t="s">
        <v>3181</v>
      </c>
      <c r="M356" s="125"/>
    </row>
    <row r="357" spans="1:13" x14ac:dyDescent="0.2">
      <c r="A357" s="53" t="s">
        <v>3241</v>
      </c>
      <c r="B357" s="118" t="s">
        <v>3182</v>
      </c>
      <c r="C357" s="117" t="s">
        <v>3183</v>
      </c>
      <c r="D357" s="119" t="s">
        <v>3166</v>
      </c>
      <c r="E357" s="120"/>
      <c r="F357" s="120">
        <v>4580.68</v>
      </c>
      <c r="G357" s="117"/>
      <c r="H357" s="117" t="s">
        <v>3183</v>
      </c>
      <c r="I357" s="117" t="s">
        <v>3183</v>
      </c>
      <c r="J357" s="117" t="s">
        <v>769</v>
      </c>
      <c r="K357" s="121">
        <v>43088</v>
      </c>
      <c r="L357" s="117" t="s">
        <v>3184</v>
      </c>
      <c r="M357" s="117"/>
    </row>
    <row r="358" spans="1:13" x14ac:dyDescent="0.2">
      <c r="A358" s="89" t="s">
        <v>3241</v>
      </c>
      <c r="B358" s="118" t="s">
        <v>3185</v>
      </c>
      <c r="C358" s="122" t="s">
        <v>3183</v>
      </c>
      <c r="D358" s="128" t="s">
        <v>3166</v>
      </c>
      <c r="E358" s="125"/>
      <c r="F358" s="126">
        <v>1718.98</v>
      </c>
      <c r="G358" s="125"/>
      <c r="H358" s="122" t="s">
        <v>3183</v>
      </c>
      <c r="I358" s="122" t="s">
        <v>3183</v>
      </c>
      <c r="J358" s="122" t="s">
        <v>769</v>
      </c>
      <c r="K358" s="127">
        <v>43088</v>
      </c>
      <c r="L358" s="122" t="s">
        <v>3186</v>
      </c>
      <c r="M358" s="125"/>
    </row>
    <row r="359" spans="1:13" x14ac:dyDescent="0.2">
      <c r="A359" s="117" t="s">
        <v>3241</v>
      </c>
      <c r="B359" s="118" t="s">
        <v>3242</v>
      </c>
      <c r="C359" s="117" t="s">
        <v>3243</v>
      </c>
      <c r="D359" s="119">
        <v>11274970158</v>
      </c>
      <c r="E359" s="120"/>
      <c r="F359" s="120">
        <v>2703.8</v>
      </c>
      <c r="G359" s="117"/>
      <c r="H359" s="117" t="s">
        <v>3243</v>
      </c>
      <c r="I359" s="117" t="s">
        <v>3243</v>
      </c>
      <c r="J359" s="117" t="s">
        <v>3244</v>
      </c>
      <c r="K359" s="121" t="s">
        <v>3245</v>
      </c>
      <c r="L359" s="117" t="s">
        <v>3246</v>
      </c>
      <c r="M359" s="117"/>
    </row>
    <row r="360" spans="1:13" x14ac:dyDescent="0.2">
      <c r="A360" s="122" t="s">
        <v>3187</v>
      </c>
      <c r="B360" s="118" t="s">
        <v>3188</v>
      </c>
      <c r="C360" s="122" t="s">
        <v>2153</v>
      </c>
      <c r="D360" s="128" t="s">
        <v>2420</v>
      </c>
      <c r="E360" s="125"/>
      <c r="F360" s="126">
        <v>98.5</v>
      </c>
      <c r="G360" s="125"/>
      <c r="H360" s="122" t="s">
        <v>2153</v>
      </c>
      <c r="I360" s="122" t="s">
        <v>2153</v>
      </c>
      <c r="J360" s="89" t="s">
        <v>769</v>
      </c>
      <c r="K360" s="127">
        <v>43089</v>
      </c>
      <c r="L360" s="122" t="s">
        <v>2217</v>
      </c>
      <c r="M360" s="170"/>
    </row>
    <row r="361" spans="1:13" x14ac:dyDescent="0.2">
      <c r="A361" s="117" t="s">
        <v>3189</v>
      </c>
      <c r="B361" s="118" t="s">
        <v>3190</v>
      </c>
      <c r="C361" s="117" t="s">
        <v>3191</v>
      </c>
      <c r="D361" s="119" t="s">
        <v>3192</v>
      </c>
      <c r="E361" s="117"/>
      <c r="F361" s="120">
        <v>3600</v>
      </c>
      <c r="G361" s="117"/>
      <c r="H361" s="117" t="s">
        <v>3191</v>
      </c>
      <c r="I361" s="117" t="s">
        <v>3191</v>
      </c>
      <c r="J361" s="53" t="s">
        <v>769</v>
      </c>
      <c r="K361" s="121">
        <v>43089</v>
      </c>
      <c r="L361" s="117" t="s">
        <v>3193</v>
      </c>
      <c r="M361" s="53"/>
    </row>
    <row r="362" spans="1:13" x14ac:dyDescent="0.2">
      <c r="A362" s="122" t="s">
        <v>3194</v>
      </c>
      <c r="B362" s="118" t="s">
        <v>3195</v>
      </c>
      <c r="C362" s="122" t="s">
        <v>3389</v>
      </c>
      <c r="D362" s="174" t="s">
        <v>3390</v>
      </c>
      <c r="E362" s="126"/>
      <c r="F362" s="126">
        <v>280</v>
      </c>
      <c r="G362" s="126"/>
      <c r="H362" s="122" t="s">
        <v>3389</v>
      </c>
      <c r="I362" s="122" t="s">
        <v>3389</v>
      </c>
      <c r="J362" s="122" t="s">
        <v>769</v>
      </c>
      <c r="K362" s="127">
        <v>43090</v>
      </c>
      <c r="L362" s="122" t="s">
        <v>3196</v>
      </c>
      <c r="M362" s="170"/>
    </row>
    <row r="363" spans="1:13" x14ac:dyDescent="0.2">
      <c r="A363" s="117" t="s">
        <v>3197</v>
      </c>
      <c r="B363" s="118" t="s">
        <v>3198</v>
      </c>
      <c r="C363" s="117" t="s">
        <v>3199</v>
      </c>
      <c r="D363" s="119" t="s">
        <v>3200</v>
      </c>
      <c r="E363" s="117"/>
      <c r="F363" s="120">
        <v>5000</v>
      </c>
      <c r="G363" s="117"/>
      <c r="H363" s="117" t="s">
        <v>3199</v>
      </c>
      <c r="I363" s="117" t="s">
        <v>3199</v>
      </c>
      <c r="J363" s="53" t="s">
        <v>769</v>
      </c>
      <c r="K363" s="121">
        <v>43090</v>
      </c>
      <c r="L363" s="117" t="s">
        <v>3201</v>
      </c>
      <c r="M363" s="53"/>
    </row>
    <row r="364" spans="1:13" x14ac:dyDescent="0.2">
      <c r="A364" s="122" t="s">
        <v>3202</v>
      </c>
      <c r="B364" s="118" t="s">
        <v>3203</v>
      </c>
      <c r="C364" s="122" t="s">
        <v>1249</v>
      </c>
      <c r="D364" s="128" t="s">
        <v>3057</v>
      </c>
      <c r="E364" s="126"/>
      <c r="F364" s="126">
        <v>500</v>
      </c>
      <c r="G364" s="126"/>
      <c r="H364" s="122" t="s">
        <v>1249</v>
      </c>
      <c r="I364" s="122" t="s">
        <v>1249</v>
      </c>
      <c r="J364" s="122" t="s">
        <v>769</v>
      </c>
      <c r="K364" s="127">
        <v>43090</v>
      </c>
      <c r="L364" s="122" t="s">
        <v>3204</v>
      </c>
      <c r="M364" s="170"/>
    </row>
    <row r="365" spans="1:13" x14ac:dyDescent="0.2">
      <c r="A365" s="117" t="s">
        <v>3205</v>
      </c>
      <c r="B365" s="118" t="s">
        <v>3206</v>
      </c>
      <c r="C365" s="117" t="s">
        <v>2083</v>
      </c>
      <c r="D365" s="173" t="s">
        <v>2104</v>
      </c>
      <c r="E365" s="117"/>
      <c r="F365" s="120">
        <v>1042.5</v>
      </c>
      <c r="G365" s="117"/>
      <c r="H365" s="117" t="s">
        <v>2083</v>
      </c>
      <c r="I365" s="117" t="s">
        <v>2083</v>
      </c>
      <c r="J365" s="117" t="s">
        <v>769</v>
      </c>
      <c r="K365" s="121">
        <v>43091</v>
      </c>
      <c r="L365" s="117" t="s">
        <v>3207</v>
      </c>
      <c r="M365" s="117"/>
    </row>
    <row r="366" spans="1:13" x14ac:dyDescent="0.2">
      <c r="A366" s="122" t="s">
        <v>3215</v>
      </c>
      <c r="B366" s="118" t="s">
        <v>3216</v>
      </c>
      <c r="C366" s="122" t="s">
        <v>1654</v>
      </c>
      <c r="D366" s="128" t="s">
        <v>1817</v>
      </c>
      <c r="E366" s="125"/>
      <c r="F366" s="126">
        <v>12000</v>
      </c>
      <c r="G366" s="125"/>
      <c r="H366" s="122" t="s">
        <v>1654</v>
      </c>
      <c r="I366" s="122" t="s">
        <v>1654</v>
      </c>
      <c r="J366" s="122" t="s">
        <v>769</v>
      </c>
      <c r="K366" s="127">
        <v>43097</v>
      </c>
      <c r="L366" s="122" t="s">
        <v>3217</v>
      </c>
      <c r="M366" s="170" t="s">
        <v>3218</v>
      </c>
    </row>
    <row r="367" spans="1:13" x14ac:dyDescent="0.2">
      <c r="A367" s="117" t="s">
        <v>3219</v>
      </c>
      <c r="B367" s="118" t="s">
        <v>3220</v>
      </c>
      <c r="C367" s="117" t="s">
        <v>1637</v>
      </c>
      <c r="D367" s="173" t="s">
        <v>1709</v>
      </c>
      <c r="E367" s="117"/>
      <c r="F367" s="120">
        <v>20000</v>
      </c>
      <c r="G367" s="117"/>
      <c r="H367" s="117" t="s">
        <v>1637</v>
      </c>
      <c r="I367" s="117" t="s">
        <v>1637</v>
      </c>
      <c r="J367" s="117" t="s">
        <v>769</v>
      </c>
      <c r="K367" s="121">
        <v>43097</v>
      </c>
      <c r="L367" s="117" t="s">
        <v>3221</v>
      </c>
      <c r="M367" s="53" t="s">
        <v>3218</v>
      </c>
    </row>
    <row r="368" spans="1:13" x14ac:dyDescent="0.2">
      <c r="A368" s="122" t="s">
        <v>3222</v>
      </c>
      <c r="B368" s="118" t="s">
        <v>3223</v>
      </c>
      <c r="C368" s="122" t="s">
        <v>749</v>
      </c>
      <c r="D368" s="174" t="s">
        <v>1822</v>
      </c>
      <c r="E368" s="126"/>
      <c r="F368" s="126">
        <v>4000</v>
      </c>
      <c r="G368" s="126"/>
      <c r="H368" s="122" t="s">
        <v>749</v>
      </c>
      <c r="I368" s="122" t="s">
        <v>749</v>
      </c>
      <c r="J368" s="122" t="s">
        <v>769</v>
      </c>
      <c r="K368" s="127">
        <v>43097</v>
      </c>
      <c r="L368" s="122" t="s">
        <v>3224</v>
      </c>
      <c r="M368" s="170"/>
    </row>
    <row r="369" spans="1:13" x14ac:dyDescent="0.2">
      <c r="A369" s="117" t="s">
        <v>3225</v>
      </c>
      <c r="B369" s="118" t="s">
        <v>3226</v>
      </c>
      <c r="C369" s="117" t="s">
        <v>1653</v>
      </c>
      <c r="D369" s="173" t="s">
        <v>1821</v>
      </c>
      <c r="E369" s="117"/>
      <c r="F369" s="120">
        <v>2000</v>
      </c>
      <c r="G369" s="117"/>
      <c r="H369" s="117" t="s">
        <v>1653</v>
      </c>
      <c r="I369" s="117" t="s">
        <v>1653</v>
      </c>
      <c r="J369" s="117" t="s">
        <v>769</v>
      </c>
      <c r="K369" s="121">
        <v>43097</v>
      </c>
      <c r="L369" s="117" t="s">
        <v>3227</v>
      </c>
      <c r="M369" s="53" t="s">
        <v>3218</v>
      </c>
    </row>
    <row r="370" spans="1:13" x14ac:dyDescent="0.2">
      <c r="A370" s="122" t="s">
        <v>3228</v>
      </c>
      <c r="B370" s="118" t="s">
        <v>3229</v>
      </c>
      <c r="C370" s="122" t="s">
        <v>177</v>
      </c>
      <c r="D370" s="174" t="s">
        <v>1836</v>
      </c>
      <c r="E370" s="126"/>
      <c r="F370" s="126">
        <v>2500</v>
      </c>
      <c r="G370" s="126"/>
      <c r="H370" s="122" t="s">
        <v>177</v>
      </c>
      <c r="I370" s="122" t="s">
        <v>177</v>
      </c>
      <c r="J370" s="122" t="s">
        <v>769</v>
      </c>
      <c r="K370" s="127">
        <v>43097</v>
      </c>
      <c r="L370" s="89" t="s">
        <v>3378</v>
      </c>
      <c r="M370" s="170" t="s">
        <v>3218</v>
      </c>
    </row>
    <row r="371" spans="1:13" x14ac:dyDescent="0.2">
      <c r="A371" s="117" t="s">
        <v>3230</v>
      </c>
      <c r="B371" s="118" t="s">
        <v>3231</v>
      </c>
      <c r="C371" s="117" t="s">
        <v>767</v>
      </c>
      <c r="D371" s="173" t="s">
        <v>3239</v>
      </c>
      <c r="E371" s="117"/>
      <c r="F371" s="120">
        <v>10000</v>
      </c>
      <c r="G371" s="117"/>
      <c r="H371" s="117" t="s">
        <v>767</v>
      </c>
      <c r="I371" s="117" t="s">
        <v>767</v>
      </c>
      <c r="J371" s="117" t="s">
        <v>769</v>
      </c>
      <c r="K371" s="121">
        <v>43097</v>
      </c>
      <c r="L371" s="117" t="s">
        <v>3217</v>
      </c>
      <c r="M371" s="117" t="s">
        <v>3218</v>
      </c>
    </row>
    <row r="372" spans="1:13" x14ac:dyDescent="0.2">
      <c r="A372" s="122" t="s">
        <v>3232</v>
      </c>
      <c r="B372" s="118" t="s">
        <v>3233</v>
      </c>
      <c r="C372" s="122" t="s">
        <v>1866</v>
      </c>
      <c r="D372" s="174" t="s">
        <v>3240</v>
      </c>
      <c r="E372" s="125"/>
      <c r="F372" s="126">
        <v>210</v>
      </c>
      <c r="G372" s="125"/>
      <c r="H372" s="122" t="s">
        <v>1866</v>
      </c>
      <c r="I372" s="122" t="s">
        <v>1866</v>
      </c>
      <c r="J372" s="122" t="s">
        <v>769</v>
      </c>
      <c r="K372" s="127">
        <v>43097</v>
      </c>
      <c r="L372" s="122" t="s">
        <v>3234</v>
      </c>
      <c r="M372" s="170"/>
    </row>
    <row r="373" spans="1:13" x14ac:dyDescent="0.2">
      <c r="A373" s="117" t="s">
        <v>3235</v>
      </c>
      <c r="B373" s="118" t="s">
        <v>3236</v>
      </c>
      <c r="C373" s="117" t="s">
        <v>3237</v>
      </c>
      <c r="D373" s="119" t="s">
        <v>2809</v>
      </c>
      <c r="E373" s="117"/>
      <c r="F373" s="120">
        <v>1323</v>
      </c>
      <c r="G373" s="117"/>
      <c r="H373" s="117" t="s">
        <v>3237</v>
      </c>
      <c r="I373" s="117" t="s">
        <v>3237</v>
      </c>
      <c r="J373" s="53" t="s">
        <v>769</v>
      </c>
      <c r="K373" s="121">
        <v>43097</v>
      </c>
      <c r="L373" s="117" t="s">
        <v>3238</v>
      </c>
      <c r="M373" s="53"/>
    </row>
    <row r="374" spans="1:13" x14ac:dyDescent="0.2">
      <c r="A374" s="122"/>
      <c r="B374" s="118"/>
      <c r="C374" s="122"/>
      <c r="D374" s="128"/>
      <c r="E374" s="126"/>
      <c r="F374" s="126"/>
      <c r="G374" s="126"/>
      <c r="H374" s="122"/>
      <c r="I374" s="122"/>
      <c r="J374" s="122"/>
      <c r="K374" s="127"/>
      <c r="L374" s="122"/>
      <c r="M374" s="170"/>
    </row>
    <row r="375" spans="1:13" x14ac:dyDescent="0.2">
      <c r="A375" s="117"/>
      <c r="B375" s="118"/>
      <c r="C375" s="117"/>
      <c r="D375" s="119"/>
      <c r="E375" s="117"/>
      <c r="F375" s="120"/>
      <c r="G375" s="117"/>
      <c r="H375" s="117"/>
      <c r="I375" s="117"/>
      <c r="J375" s="53"/>
      <c r="K375" s="121"/>
      <c r="L375" s="117"/>
      <c r="M375" s="53"/>
    </row>
    <row r="376" spans="1:13" x14ac:dyDescent="0.2">
      <c r="A376" s="122"/>
      <c r="B376" s="118"/>
      <c r="C376" s="122"/>
      <c r="D376" s="128"/>
      <c r="E376" s="126"/>
      <c r="F376" s="126"/>
      <c r="G376" s="126"/>
      <c r="H376" s="122"/>
      <c r="I376" s="122"/>
      <c r="J376" s="122"/>
      <c r="K376" s="127"/>
      <c r="L376" s="122"/>
      <c r="M376" s="170"/>
    </row>
    <row r="377" spans="1:13" ht="13.5" thickBot="1" x14ac:dyDescent="0.25">
      <c r="A377" s="117"/>
      <c r="B377" s="118"/>
      <c r="C377" s="117"/>
      <c r="D377" s="119"/>
      <c r="E377" s="117"/>
      <c r="F377" s="120"/>
      <c r="G377" s="117"/>
      <c r="H377" s="117"/>
      <c r="I377" s="117"/>
      <c r="J377" s="53"/>
      <c r="K377" s="121"/>
      <c r="L377" s="117"/>
      <c r="M377" s="53"/>
    </row>
    <row r="378" spans="1:13" ht="16.5" thickBot="1" x14ac:dyDescent="0.3">
      <c r="E378" s="171">
        <f>SUM(E2:E377)</f>
        <v>684194</v>
      </c>
      <c r="F378" s="172">
        <f>SUM(F2:F377)</f>
        <v>3073309.37</v>
      </c>
      <c r="G378" s="172">
        <f>SUM(G2:G377)</f>
        <v>3684</v>
      </c>
    </row>
  </sheetData>
  <autoFilter ref="A1:M373" xr:uid="{00000000-0009-0000-0000-000004000000}"/>
  <pageMargins left="0.25" right="0.25" top="0.75" bottom="0.75" header="0.3" footer="0.3"/>
  <pageSetup paperSize="8"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61"/>
  <sheetViews>
    <sheetView topLeftCell="A250" workbookViewId="0">
      <selection activeCell="A262" sqref="A262"/>
    </sheetView>
  </sheetViews>
  <sheetFormatPr defaultRowHeight="15" x14ac:dyDescent="0.25"/>
  <cols>
    <col min="1" max="1" width="13.85546875" customWidth="1"/>
    <col min="2" max="2" width="11.42578125" bestFit="1" customWidth="1"/>
    <col min="3" max="3" width="45.7109375" bestFit="1" customWidth="1"/>
    <col min="4" max="4" width="17.5703125" bestFit="1" customWidth="1"/>
    <col min="5" max="5" width="14" customWidth="1"/>
    <col min="6" max="6" width="24.42578125" customWidth="1"/>
    <col min="7" max="7" width="19.42578125" customWidth="1"/>
    <col min="8" max="8" width="33.5703125" customWidth="1"/>
    <col min="9" max="9" width="36.140625" customWidth="1"/>
    <col min="10" max="10" width="21.85546875" customWidth="1"/>
    <col min="11" max="11" width="10.5703125" bestFit="1" customWidth="1"/>
    <col min="12" max="12" width="74.140625" bestFit="1" customWidth="1"/>
    <col min="13" max="13" width="21.5703125" customWidth="1"/>
  </cols>
  <sheetData>
    <row r="1" spans="1:13" s="116" customFormat="1" ht="25.5" x14ac:dyDescent="0.2">
      <c r="A1" s="175" t="s">
        <v>337</v>
      </c>
      <c r="B1" s="176" t="s">
        <v>403</v>
      </c>
      <c r="C1" s="192" t="s">
        <v>524</v>
      </c>
      <c r="D1" s="176" t="s">
        <v>1708</v>
      </c>
      <c r="E1" s="176" t="s">
        <v>593</v>
      </c>
      <c r="F1" s="176" t="s">
        <v>594</v>
      </c>
      <c r="G1" s="176" t="s">
        <v>595</v>
      </c>
      <c r="H1" s="176" t="s">
        <v>4</v>
      </c>
      <c r="I1" s="192" t="s">
        <v>5</v>
      </c>
      <c r="J1" s="176" t="s">
        <v>523</v>
      </c>
      <c r="K1" s="176" t="s">
        <v>525</v>
      </c>
      <c r="L1" s="176" t="s">
        <v>587</v>
      </c>
      <c r="M1" s="193" t="s">
        <v>3645</v>
      </c>
    </row>
    <row r="2" spans="1:13" s="177" customFormat="1" x14ac:dyDescent="0.25">
      <c r="A2" s="179" t="s">
        <v>3247</v>
      </c>
      <c r="B2" s="180" t="s">
        <v>3248</v>
      </c>
      <c r="C2" s="191" t="s">
        <v>3249</v>
      </c>
      <c r="D2" s="181" t="s">
        <v>3250</v>
      </c>
      <c r="E2" s="194"/>
      <c r="F2" s="194">
        <v>3000</v>
      </c>
      <c r="G2" s="195"/>
      <c r="H2" s="191" t="s">
        <v>3249</v>
      </c>
      <c r="I2" s="191" t="s">
        <v>3249</v>
      </c>
      <c r="J2" s="89" t="s">
        <v>769</v>
      </c>
      <c r="K2" s="56" t="s">
        <v>3251</v>
      </c>
      <c r="L2" s="89" t="s">
        <v>3252</v>
      </c>
      <c r="M2" s="182"/>
    </row>
    <row r="3" spans="1:13" s="178" customFormat="1" x14ac:dyDescent="0.25">
      <c r="A3" s="183" t="s">
        <v>3253</v>
      </c>
      <c r="B3" s="184" t="s">
        <v>3254</v>
      </c>
      <c r="C3" s="185" t="s">
        <v>3021</v>
      </c>
      <c r="D3" s="186" t="s">
        <v>3022</v>
      </c>
      <c r="E3" s="198"/>
      <c r="F3" s="196">
        <v>3100</v>
      </c>
      <c r="G3" s="197"/>
      <c r="H3" s="185" t="s">
        <v>3021</v>
      </c>
      <c r="I3" s="185" t="s">
        <v>3021</v>
      </c>
      <c r="J3" s="186" t="s">
        <v>769</v>
      </c>
      <c r="K3" s="187" t="s">
        <v>3255</v>
      </c>
      <c r="L3" s="186" t="s">
        <v>3256</v>
      </c>
      <c r="M3" s="188"/>
    </row>
    <row r="4" spans="1:13" s="177" customFormat="1" x14ac:dyDescent="0.25">
      <c r="A4" s="179" t="s">
        <v>3257</v>
      </c>
      <c r="B4" s="180" t="s">
        <v>3258</v>
      </c>
      <c r="C4" s="191" t="s">
        <v>3259</v>
      </c>
      <c r="D4" s="181" t="s">
        <v>2155</v>
      </c>
      <c r="E4" s="194"/>
      <c r="F4" s="194">
        <v>1500</v>
      </c>
      <c r="G4" s="195"/>
      <c r="H4" s="191" t="s">
        <v>3259</v>
      </c>
      <c r="I4" s="191" t="s">
        <v>3259</v>
      </c>
      <c r="J4" s="89" t="s">
        <v>769</v>
      </c>
      <c r="K4" s="56" t="s">
        <v>3255</v>
      </c>
      <c r="L4" s="89" t="s">
        <v>3260</v>
      </c>
      <c r="M4" s="182"/>
    </row>
    <row r="5" spans="1:13" s="178" customFormat="1" x14ac:dyDescent="0.25">
      <c r="A5" s="183" t="s">
        <v>3261</v>
      </c>
      <c r="B5" s="184" t="s">
        <v>3262</v>
      </c>
      <c r="C5" s="185" t="s">
        <v>3030</v>
      </c>
      <c r="D5" s="186" t="s">
        <v>3031</v>
      </c>
      <c r="E5" s="198"/>
      <c r="F5" s="196">
        <v>7000</v>
      </c>
      <c r="G5" s="197"/>
      <c r="H5" s="185" t="s">
        <v>3030</v>
      </c>
      <c r="I5" s="185" t="s">
        <v>3030</v>
      </c>
      <c r="J5" s="186" t="s">
        <v>769</v>
      </c>
      <c r="K5" s="187" t="s">
        <v>3255</v>
      </c>
      <c r="L5" s="186" t="s">
        <v>3263</v>
      </c>
      <c r="M5" s="189"/>
    </row>
    <row r="6" spans="1:13" s="177" customFormat="1" x14ac:dyDescent="0.25">
      <c r="A6" s="179" t="s">
        <v>3264</v>
      </c>
      <c r="B6" s="180" t="s">
        <v>3265</v>
      </c>
      <c r="C6" s="191" t="s">
        <v>2452</v>
      </c>
      <c r="D6" s="181" t="s">
        <v>2453</v>
      </c>
      <c r="E6" s="194"/>
      <c r="F6" s="194">
        <v>17633</v>
      </c>
      <c r="G6" s="195"/>
      <c r="H6" s="191" t="s">
        <v>2452</v>
      </c>
      <c r="I6" s="191" t="s">
        <v>2452</v>
      </c>
      <c r="J6" s="89" t="s">
        <v>769</v>
      </c>
      <c r="K6" s="56" t="s">
        <v>3266</v>
      </c>
      <c r="L6" s="89" t="s">
        <v>3267</v>
      </c>
      <c r="M6" s="182"/>
    </row>
    <row r="7" spans="1:13" s="178" customFormat="1" x14ac:dyDescent="0.25">
      <c r="A7" s="183" t="s">
        <v>3268</v>
      </c>
      <c r="B7" s="184" t="s">
        <v>3269</v>
      </c>
      <c r="C7" s="185" t="s">
        <v>3270</v>
      </c>
      <c r="D7" s="186" t="s">
        <v>3271</v>
      </c>
      <c r="E7" s="198"/>
      <c r="F7" s="196">
        <v>8855.2000000000007</v>
      </c>
      <c r="G7" s="197"/>
      <c r="H7" s="185" t="s">
        <v>3271</v>
      </c>
      <c r="I7" s="185" t="s">
        <v>3271</v>
      </c>
      <c r="J7" s="186" t="s">
        <v>769</v>
      </c>
      <c r="K7" s="187" t="s">
        <v>3272</v>
      </c>
      <c r="L7" s="186" t="s">
        <v>3273</v>
      </c>
      <c r="M7" s="188"/>
    </row>
    <row r="8" spans="1:13" s="177" customFormat="1" x14ac:dyDescent="0.25">
      <c r="A8" s="179" t="s">
        <v>3274</v>
      </c>
      <c r="B8" s="180" t="s">
        <v>3275</v>
      </c>
      <c r="C8" s="191" t="s">
        <v>209</v>
      </c>
      <c r="D8" s="181" t="s">
        <v>3276</v>
      </c>
      <c r="E8" s="194"/>
      <c r="F8" s="194">
        <v>7284.7</v>
      </c>
      <c r="G8" s="195"/>
      <c r="H8" s="191" t="s">
        <v>209</v>
      </c>
      <c r="I8" s="191" t="s">
        <v>209</v>
      </c>
      <c r="J8" s="89" t="s">
        <v>769</v>
      </c>
      <c r="K8" s="56" t="s">
        <v>3277</v>
      </c>
      <c r="L8" s="89" t="s">
        <v>3278</v>
      </c>
      <c r="M8" s="182"/>
    </row>
    <row r="9" spans="1:13" s="178" customFormat="1" x14ac:dyDescent="0.25">
      <c r="A9" s="183" t="s">
        <v>3279</v>
      </c>
      <c r="B9" s="184" t="s">
        <v>3280</v>
      </c>
      <c r="C9" s="185" t="s">
        <v>1639</v>
      </c>
      <c r="D9" s="186" t="s">
        <v>1848</v>
      </c>
      <c r="E9" s="198"/>
      <c r="F9" s="196">
        <v>15000</v>
      </c>
      <c r="G9" s="197"/>
      <c r="H9" s="185" t="s">
        <v>1639</v>
      </c>
      <c r="I9" s="185" t="s">
        <v>1639</v>
      </c>
      <c r="J9" s="186" t="s">
        <v>769</v>
      </c>
      <c r="K9" s="187" t="s">
        <v>3281</v>
      </c>
      <c r="L9" s="186" t="s">
        <v>3282</v>
      </c>
      <c r="M9" s="188"/>
    </row>
    <row r="10" spans="1:13" s="177" customFormat="1" x14ac:dyDescent="0.25">
      <c r="A10" s="179" t="s">
        <v>3283</v>
      </c>
      <c r="B10" s="180" t="s">
        <v>3284</v>
      </c>
      <c r="C10" s="191" t="s">
        <v>505</v>
      </c>
      <c r="D10" s="181" t="s">
        <v>1846</v>
      </c>
      <c r="E10" s="194"/>
      <c r="F10" s="194">
        <v>30000</v>
      </c>
      <c r="G10" s="195"/>
      <c r="H10" s="191" t="s">
        <v>505</v>
      </c>
      <c r="I10" s="191" t="s">
        <v>505</v>
      </c>
      <c r="J10" s="89" t="s">
        <v>769</v>
      </c>
      <c r="K10" s="56" t="s">
        <v>3281</v>
      </c>
      <c r="L10" s="89" t="s">
        <v>3285</v>
      </c>
      <c r="M10" s="182"/>
    </row>
    <row r="11" spans="1:13" s="178" customFormat="1" x14ac:dyDescent="0.25">
      <c r="A11" s="183" t="s">
        <v>3286</v>
      </c>
      <c r="B11" s="184" t="s">
        <v>3287</v>
      </c>
      <c r="C11" s="185" t="s">
        <v>590</v>
      </c>
      <c r="D11" s="186" t="s">
        <v>1835</v>
      </c>
      <c r="E11" s="198"/>
      <c r="F11" s="196">
        <v>35000</v>
      </c>
      <c r="G11" s="197"/>
      <c r="H11" s="185" t="s">
        <v>590</v>
      </c>
      <c r="I11" s="185" t="s">
        <v>590</v>
      </c>
      <c r="J11" s="186" t="s">
        <v>769</v>
      </c>
      <c r="K11" s="187" t="s">
        <v>3281</v>
      </c>
      <c r="L11" s="186" t="s">
        <v>3288</v>
      </c>
      <c r="M11" s="188"/>
    </row>
    <row r="12" spans="1:13" s="177" customFormat="1" x14ac:dyDescent="0.25">
      <c r="A12" s="179" t="s">
        <v>3289</v>
      </c>
      <c r="B12" s="184" t="s">
        <v>3290</v>
      </c>
      <c r="C12" s="191" t="s">
        <v>217</v>
      </c>
      <c r="D12" s="181" t="s">
        <v>1844</v>
      </c>
      <c r="E12" s="194"/>
      <c r="F12" s="194">
        <v>25000</v>
      </c>
      <c r="G12" s="195"/>
      <c r="H12" s="191" t="s">
        <v>217</v>
      </c>
      <c r="I12" s="191" t="s">
        <v>217</v>
      </c>
      <c r="J12" s="89" t="s">
        <v>769</v>
      </c>
      <c r="K12" s="56" t="s">
        <v>3281</v>
      </c>
      <c r="L12" s="89" t="s">
        <v>1664</v>
      </c>
      <c r="M12" s="182"/>
    </row>
    <row r="13" spans="1:13" s="178" customFormat="1" x14ac:dyDescent="0.25">
      <c r="A13" s="183" t="s">
        <v>3291</v>
      </c>
      <c r="B13" s="184" t="s">
        <v>3292</v>
      </c>
      <c r="C13" s="185" t="s">
        <v>169</v>
      </c>
      <c r="D13" s="186" t="s">
        <v>1842</v>
      </c>
      <c r="E13" s="198"/>
      <c r="F13" s="196">
        <v>9000</v>
      </c>
      <c r="G13" s="197"/>
      <c r="H13" s="185" t="s">
        <v>169</v>
      </c>
      <c r="I13" s="185" t="s">
        <v>169</v>
      </c>
      <c r="J13" s="186" t="s">
        <v>769</v>
      </c>
      <c r="K13" s="187" t="s">
        <v>3281</v>
      </c>
      <c r="L13" s="186" t="s">
        <v>3371</v>
      </c>
      <c r="M13" s="188"/>
    </row>
    <row r="14" spans="1:13" s="177" customFormat="1" x14ac:dyDescent="0.25">
      <c r="A14" s="179" t="s">
        <v>3293</v>
      </c>
      <c r="B14" s="180" t="s">
        <v>3294</v>
      </c>
      <c r="C14" s="191" t="s">
        <v>1646</v>
      </c>
      <c r="D14" s="181" t="s">
        <v>1834</v>
      </c>
      <c r="E14" s="194"/>
      <c r="F14" s="194">
        <v>30000</v>
      </c>
      <c r="G14" s="195"/>
      <c r="H14" s="191" t="s">
        <v>1646</v>
      </c>
      <c r="I14" s="191" t="s">
        <v>1646</v>
      </c>
      <c r="J14" s="89" t="s">
        <v>769</v>
      </c>
      <c r="K14" s="56" t="s">
        <v>3281</v>
      </c>
      <c r="L14" s="89" t="s">
        <v>3295</v>
      </c>
      <c r="M14" s="182"/>
    </row>
    <row r="15" spans="1:13" s="178" customFormat="1" x14ac:dyDescent="0.25">
      <c r="A15" s="183" t="s">
        <v>3296</v>
      </c>
      <c r="B15" s="184" t="s">
        <v>3297</v>
      </c>
      <c r="C15" s="185" t="s">
        <v>3298</v>
      </c>
      <c r="D15" s="186" t="s">
        <v>1831</v>
      </c>
      <c r="E15" s="198"/>
      <c r="F15" s="196">
        <v>30000</v>
      </c>
      <c r="G15" s="197"/>
      <c r="H15" s="185" t="s">
        <v>3298</v>
      </c>
      <c r="I15" s="185" t="s">
        <v>3298</v>
      </c>
      <c r="J15" s="186" t="s">
        <v>769</v>
      </c>
      <c r="K15" s="187" t="s">
        <v>3281</v>
      </c>
      <c r="L15" s="186" t="s">
        <v>3299</v>
      </c>
      <c r="M15" s="188"/>
    </row>
    <row r="16" spans="1:13" s="177" customFormat="1" x14ac:dyDescent="0.25">
      <c r="A16" s="179" t="s">
        <v>3300</v>
      </c>
      <c r="B16" s="180" t="s">
        <v>3301</v>
      </c>
      <c r="C16" s="191" t="s">
        <v>3302</v>
      </c>
      <c r="D16" s="181" t="s">
        <v>1824</v>
      </c>
      <c r="E16" s="194"/>
      <c r="F16" s="194">
        <v>15000</v>
      </c>
      <c r="G16" s="195"/>
      <c r="H16" s="191" t="s">
        <v>3302</v>
      </c>
      <c r="I16" s="191" t="s">
        <v>3302</v>
      </c>
      <c r="J16" s="89" t="s">
        <v>769</v>
      </c>
      <c r="K16" s="56" t="s">
        <v>3281</v>
      </c>
      <c r="L16" s="89" t="s">
        <v>3303</v>
      </c>
      <c r="M16" s="182"/>
    </row>
    <row r="17" spans="1:13" s="178" customFormat="1" x14ac:dyDescent="0.25">
      <c r="A17" s="183" t="s">
        <v>3304</v>
      </c>
      <c r="B17" s="184" t="s">
        <v>3305</v>
      </c>
      <c r="C17" s="185" t="s">
        <v>1755</v>
      </c>
      <c r="D17" s="186" t="s">
        <v>1813</v>
      </c>
      <c r="E17" s="198"/>
      <c r="F17" s="196">
        <v>15000</v>
      </c>
      <c r="G17" s="197"/>
      <c r="H17" s="185" t="s">
        <v>1755</v>
      </c>
      <c r="I17" s="185" t="s">
        <v>1755</v>
      </c>
      <c r="J17" s="186" t="s">
        <v>769</v>
      </c>
      <c r="K17" s="187" t="s">
        <v>3281</v>
      </c>
      <c r="L17" s="186" t="s">
        <v>3306</v>
      </c>
      <c r="M17" s="188"/>
    </row>
    <row r="18" spans="1:13" s="177" customFormat="1" x14ac:dyDescent="0.25">
      <c r="A18" s="179" t="s">
        <v>3307</v>
      </c>
      <c r="B18" s="180" t="s">
        <v>3308</v>
      </c>
      <c r="C18" s="191" t="s">
        <v>1763</v>
      </c>
      <c r="D18" s="181" t="s">
        <v>3309</v>
      </c>
      <c r="E18" s="194"/>
      <c r="F18" s="194">
        <v>5000</v>
      </c>
      <c r="G18" s="195"/>
      <c r="H18" s="191" t="s">
        <v>1763</v>
      </c>
      <c r="I18" s="191" t="s">
        <v>1763</v>
      </c>
      <c r="J18" s="89" t="s">
        <v>769</v>
      </c>
      <c r="K18" s="56" t="s">
        <v>3281</v>
      </c>
      <c r="L18" s="89" t="s">
        <v>1796</v>
      </c>
      <c r="M18" s="182"/>
    </row>
    <row r="19" spans="1:13" s="178" customFormat="1" x14ac:dyDescent="0.25">
      <c r="A19" s="183" t="s">
        <v>3310</v>
      </c>
      <c r="B19" s="184" t="s">
        <v>3311</v>
      </c>
      <c r="C19" s="185" t="s">
        <v>2342</v>
      </c>
      <c r="D19" s="186" t="s">
        <v>2343</v>
      </c>
      <c r="E19" s="198"/>
      <c r="F19" s="196">
        <v>30000</v>
      </c>
      <c r="G19" s="197"/>
      <c r="H19" s="185" t="s">
        <v>2342</v>
      </c>
      <c r="I19" s="185" t="s">
        <v>2342</v>
      </c>
      <c r="J19" s="186" t="s">
        <v>769</v>
      </c>
      <c r="K19" s="187" t="s">
        <v>3281</v>
      </c>
      <c r="L19" s="186" t="s">
        <v>3312</v>
      </c>
      <c r="M19" s="189"/>
    </row>
    <row r="20" spans="1:13" s="177" customFormat="1" x14ac:dyDescent="0.25">
      <c r="A20" s="179" t="s">
        <v>3313</v>
      </c>
      <c r="B20" s="180" t="s">
        <v>3314</v>
      </c>
      <c r="C20" s="191" t="s">
        <v>3315</v>
      </c>
      <c r="D20" s="181" t="s">
        <v>1978</v>
      </c>
      <c r="E20" s="194"/>
      <c r="F20" s="194">
        <v>10000</v>
      </c>
      <c r="G20" s="195"/>
      <c r="H20" s="191" t="s">
        <v>3315</v>
      </c>
      <c r="I20" s="191" t="s">
        <v>3315</v>
      </c>
      <c r="J20" s="89" t="s">
        <v>769</v>
      </c>
      <c r="K20" s="56" t="s">
        <v>3281</v>
      </c>
      <c r="L20" s="89" t="s">
        <v>3316</v>
      </c>
      <c r="M20" s="182"/>
    </row>
    <row r="21" spans="1:13" s="178" customFormat="1" x14ac:dyDescent="0.25">
      <c r="A21" s="183" t="s">
        <v>3317</v>
      </c>
      <c r="B21" s="184" t="s">
        <v>3318</v>
      </c>
      <c r="C21" s="185" t="s">
        <v>1766</v>
      </c>
      <c r="D21" s="186" t="s">
        <v>1783</v>
      </c>
      <c r="E21" s="198"/>
      <c r="F21" s="196">
        <v>25000</v>
      </c>
      <c r="G21" s="197"/>
      <c r="H21" s="185" t="s">
        <v>1766</v>
      </c>
      <c r="I21" s="185" t="s">
        <v>1766</v>
      </c>
      <c r="J21" s="186" t="s">
        <v>769</v>
      </c>
      <c r="K21" s="187" t="s">
        <v>3281</v>
      </c>
      <c r="L21" s="186" t="s">
        <v>3319</v>
      </c>
      <c r="M21" s="188"/>
    </row>
    <row r="22" spans="1:13" s="177" customFormat="1" x14ac:dyDescent="0.25">
      <c r="A22" s="179" t="s">
        <v>3320</v>
      </c>
      <c r="B22" s="180" t="s">
        <v>3321</v>
      </c>
      <c r="C22" s="191" t="s">
        <v>3322</v>
      </c>
      <c r="D22" s="181" t="s">
        <v>3323</v>
      </c>
      <c r="E22" s="194"/>
      <c r="F22" s="194">
        <v>12000</v>
      </c>
      <c r="G22" s="195"/>
      <c r="H22" s="191" t="s">
        <v>3322</v>
      </c>
      <c r="I22" s="191" t="s">
        <v>3322</v>
      </c>
      <c r="J22" s="89" t="s">
        <v>769</v>
      </c>
      <c r="K22" s="56" t="s">
        <v>3281</v>
      </c>
      <c r="L22" s="89" t="s">
        <v>3324</v>
      </c>
      <c r="M22" s="182"/>
    </row>
    <row r="23" spans="1:13" s="178" customFormat="1" x14ac:dyDescent="0.25">
      <c r="A23" s="183" t="s">
        <v>3325</v>
      </c>
      <c r="B23" s="184" t="s">
        <v>3326</v>
      </c>
      <c r="C23" s="185" t="s">
        <v>281</v>
      </c>
      <c r="D23" s="190" t="s">
        <v>3658</v>
      </c>
      <c r="E23" s="198"/>
      <c r="F23" s="196">
        <v>16708</v>
      </c>
      <c r="G23" s="197"/>
      <c r="H23" s="185" t="s">
        <v>3376</v>
      </c>
      <c r="I23" s="185" t="s">
        <v>3377</v>
      </c>
      <c r="J23" s="186" t="s">
        <v>1254</v>
      </c>
      <c r="K23" s="187" t="s">
        <v>3327</v>
      </c>
      <c r="L23" s="186" t="s">
        <v>3328</v>
      </c>
      <c r="M23" s="188"/>
    </row>
    <row r="24" spans="1:13" s="177" customFormat="1" x14ac:dyDescent="0.25">
      <c r="A24" s="179" t="s">
        <v>3329</v>
      </c>
      <c r="B24" s="180" t="s">
        <v>3330</v>
      </c>
      <c r="C24" s="191" t="s">
        <v>510</v>
      </c>
      <c r="D24" s="181" t="s">
        <v>3331</v>
      </c>
      <c r="E24" s="194"/>
      <c r="F24" s="194">
        <v>2250</v>
      </c>
      <c r="G24" s="195"/>
      <c r="H24" s="191" t="s">
        <v>510</v>
      </c>
      <c r="I24" s="191" t="s">
        <v>510</v>
      </c>
      <c r="J24" s="89" t="s">
        <v>769</v>
      </c>
      <c r="K24" s="56" t="s">
        <v>3327</v>
      </c>
      <c r="L24" s="89" t="s">
        <v>3332</v>
      </c>
      <c r="M24" s="182"/>
    </row>
    <row r="25" spans="1:13" s="178" customFormat="1" x14ac:dyDescent="0.25">
      <c r="A25" s="183" t="s">
        <v>3333</v>
      </c>
      <c r="B25" s="184" t="s">
        <v>3334</v>
      </c>
      <c r="C25" s="185" t="s">
        <v>1768</v>
      </c>
      <c r="D25" s="190" t="s">
        <v>1786</v>
      </c>
      <c r="E25" s="198"/>
      <c r="F25" s="196">
        <v>220</v>
      </c>
      <c r="G25" s="197"/>
      <c r="H25" s="185" t="s">
        <v>1768</v>
      </c>
      <c r="I25" s="185" t="s">
        <v>1768</v>
      </c>
      <c r="J25" s="186" t="s">
        <v>769</v>
      </c>
      <c r="K25" s="187" t="s">
        <v>3335</v>
      </c>
      <c r="L25" s="186" t="s">
        <v>3336</v>
      </c>
      <c r="M25" s="188"/>
    </row>
    <row r="26" spans="1:13" s="177" customFormat="1" x14ac:dyDescent="0.25">
      <c r="A26" s="179" t="s">
        <v>3337</v>
      </c>
      <c r="B26" s="184" t="s">
        <v>3338</v>
      </c>
      <c r="C26" s="191" t="s">
        <v>3391</v>
      </c>
      <c r="D26" s="181" t="s">
        <v>1787</v>
      </c>
      <c r="E26" s="194"/>
      <c r="F26" s="194">
        <v>3450</v>
      </c>
      <c r="G26" s="195"/>
      <c r="H26" s="191" t="s">
        <v>3391</v>
      </c>
      <c r="I26" s="191" t="s">
        <v>3391</v>
      </c>
      <c r="J26" s="89" t="s">
        <v>769</v>
      </c>
      <c r="K26" s="56" t="s">
        <v>3335</v>
      </c>
      <c r="L26" s="89" t="s">
        <v>3339</v>
      </c>
      <c r="M26" s="182"/>
    </row>
    <row r="27" spans="1:13" s="178" customFormat="1" x14ac:dyDescent="0.25">
      <c r="A27" s="183" t="s">
        <v>3340</v>
      </c>
      <c r="B27" s="184" t="s">
        <v>3341</v>
      </c>
      <c r="C27" s="185" t="s">
        <v>609</v>
      </c>
      <c r="D27" s="186" t="s">
        <v>1827</v>
      </c>
      <c r="E27" s="198"/>
      <c r="F27" s="196">
        <v>100000</v>
      </c>
      <c r="G27" s="197"/>
      <c r="H27" s="185" t="s">
        <v>609</v>
      </c>
      <c r="I27" s="185" t="s">
        <v>609</v>
      </c>
      <c r="J27" s="186" t="s">
        <v>3342</v>
      </c>
      <c r="K27" s="187" t="s">
        <v>3343</v>
      </c>
      <c r="L27" s="186" t="s">
        <v>3344</v>
      </c>
      <c r="M27" s="188"/>
    </row>
    <row r="28" spans="1:13" s="177" customFormat="1" x14ac:dyDescent="0.25">
      <c r="A28" s="179" t="s">
        <v>3345</v>
      </c>
      <c r="B28" s="180" t="s">
        <v>3346</v>
      </c>
      <c r="C28" s="191" t="s">
        <v>3347</v>
      </c>
      <c r="D28" s="181" t="s">
        <v>3348</v>
      </c>
      <c r="E28" s="194"/>
      <c r="F28" s="194">
        <v>14856</v>
      </c>
      <c r="G28" s="195"/>
      <c r="H28" s="191" t="s">
        <v>3373</v>
      </c>
      <c r="I28" s="191" t="s">
        <v>3372</v>
      </c>
      <c r="J28" s="89" t="s">
        <v>1254</v>
      </c>
      <c r="K28" s="56" t="s">
        <v>3343</v>
      </c>
      <c r="L28" s="89" t="s">
        <v>3349</v>
      </c>
      <c r="M28" s="182"/>
    </row>
    <row r="29" spans="1:13" s="178" customFormat="1" x14ac:dyDescent="0.25">
      <c r="A29" s="183" t="s">
        <v>3350</v>
      </c>
      <c r="B29" s="184" t="s">
        <v>3351</v>
      </c>
      <c r="C29" s="185" t="s">
        <v>274</v>
      </c>
      <c r="D29" s="186" t="s">
        <v>1818</v>
      </c>
      <c r="E29" s="198"/>
      <c r="F29" s="196">
        <v>9395</v>
      </c>
      <c r="G29" s="197"/>
      <c r="H29" s="185" t="s">
        <v>3374</v>
      </c>
      <c r="I29" s="185" t="s">
        <v>3375</v>
      </c>
      <c r="J29" s="186" t="s">
        <v>1254</v>
      </c>
      <c r="K29" s="187" t="s">
        <v>3343</v>
      </c>
      <c r="L29" s="186" t="s">
        <v>3352</v>
      </c>
      <c r="M29" s="188"/>
    </row>
    <row r="30" spans="1:13" s="177" customFormat="1" x14ac:dyDescent="0.25">
      <c r="A30" s="179" t="s">
        <v>3353</v>
      </c>
      <c r="B30" s="180" t="s">
        <v>3354</v>
      </c>
      <c r="C30" s="191" t="s">
        <v>753</v>
      </c>
      <c r="D30" s="181" t="s">
        <v>3355</v>
      </c>
      <c r="E30" s="194"/>
      <c r="F30" s="194">
        <v>790</v>
      </c>
      <c r="G30" s="195"/>
      <c r="H30" s="191" t="s">
        <v>753</v>
      </c>
      <c r="I30" s="191" t="s">
        <v>753</v>
      </c>
      <c r="J30" s="89" t="s">
        <v>769</v>
      </c>
      <c r="K30" s="56" t="s">
        <v>3356</v>
      </c>
      <c r="L30" s="89" t="s">
        <v>3357</v>
      </c>
      <c r="M30" s="182"/>
    </row>
    <row r="31" spans="1:13" s="178" customFormat="1" x14ac:dyDescent="0.25">
      <c r="A31" s="183" t="s">
        <v>3358</v>
      </c>
      <c r="B31" s="184" t="s">
        <v>3359</v>
      </c>
      <c r="C31" s="185" t="s">
        <v>3360</v>
      </c>
      <c r="D31" s="186" t="s">
        <v>3361</v>
      </c>
      <c r="E31" s="198"/>
      <c r="F31" s="196">
        <v>1880</v>
      </c>
      <c r="G31" s="197"/>
      <c r="H31" s="185" t="s">
        <v>3360</v>
      </c>
      <c r="I31" s="185" t="s">
        <v>3360</v>
      </c>
      <c r="J31" s="186" t="s">
        <v>769</v>
      </c>
      <c r="K31" s="187" t="s">
        <v>3362</v>
      </c>
      <c r="L31" s="186" t="s">
        <v>3363</v>
      </c>
      <c r="M31" s="188"/>
    </row>
    <row r="32" spans="1:13" s="177" customFormat="1" x14ac:dyDescent="0.25">
      <c r="A32" s="179" t="s">
        <v>3364</v>
      </c>
      <c r="B32" s="180" t="s">
        <v>3365</v>
      </c>
      <c r="C32" s="191" t="s">
        <v>221</v>
      </c>
      <c r="D32" s="181" t="s">
        <v>3366</v>
      </c>
      <c r="E32" s="194"/>
      <c r="F32" s="194">
        <v>3870</v>
      </c>
      <c r="G32" s="195"/>
      <c r="H32" s="191" t="s">
        <v>221</v>
      </c>
      <c r="I32" s="191" t="s">
        <v>221</v>
      </c>
      <c r="J32" s="89" t="s">
        <v>769</v>
      </c>
      <c r="K32" s="56" t="s">
        <v>3362</v>
      </c>
      <c r="L32" s="89" t="s">
        <v>3367</v>
      </c>
      <c r="M32" s="182"/>
    </row>
    <row r="33" spans="1:13" s="178" customFormat="1" x14ac:dyDescent="0.25">
      <c r="A33" s="183" t="s">
        <v>3368</v>
      </c>
      <c r="B33" s="184" t="s">
        <v>3369</v>
      </c>
      <c r="C33" s="185" t="s">
        <v>221</v>
      </c>
      <c r="D33" s="186" t="s">
        <v>3366</v>
      </c>
      <c r="E33" s="198"/>
      <c r="F33" s="196">
        <v>200</v>
      </c>
      <c r="G33" s="197"/>
      <c r="H33" s="185" t="s">
        <v>221</v>
      </c>
      <c r="I33" s="185" t="s">
        <v>221</v>
      </c>
      <c r="J33" s="186" t="s">
        <v>769</v>
      </c>
      <c r="K33" s="187" t="s">
        <v>3362</v>
      </c>
      <c r="L33" s="186" t="s">
        <v>3370</v>
      </c>
      <c r="M33" s="189"/>
    </row>
    <row r="34" spans="1:13" s="177" customFormat="1" x14ac:dyDescent="0.25">
      <c r="A34" s="179" t="s">
        <v>3386</v>
      </c>
      <c r="B34" s="180">
        <v>7338367405</v>
      </c>
      <c r="C34" s="191" t="s">
        <v>3379</v>
      </c>
      <c r="D34" s="181" t="s">
        <v>3380</v>
      </c>
      <c r="E34" s="194">
        <v>204100</v>
      </c>
      <c r="F34" s="194">
        <v>202059</v>
      </c>
      <c r="G34" s="195"/>
      <c r="H34" s="191" t="s">
        <v>3381</v>
      </c>
      <c r="I34" s="191" t="s">
        <v>3379</v>
      </c>
      <c r="J34" s="89" t="s">
        <v>3382</v>
      </c>
      <c r="K34" s="56"/>
      <c r="L34" s="89" t="s">
        <v>3384</v>
      </c>
      <c r="M34" s="182"/>
    </row>
    <row r="35" spans="1:13" s="178" customFormat="1" x14ac:dyDescent="0.25">
      <c r="A35" s="183" t="s">
        <v>3387</v>
      </c>
      <c r="B35" s="184" t="s">
        <v>3388</v>
      </c>
      <c r="C35" s="185" t="s">
        <v>3379</v>
      </c>
      <c r="D35" s="186" t="s">
        <v>3380</v>
      </c>
      <c r="E35" s="198">
        <v>110000</v>
      </c>
      <c r="F35" s="196">
        <v>106700</v>
      </c>
      <c r="G35" s="197"/>
      <c r="H35" s="185" t="s">
        <v>3381</v>
      </c>
      <c r="I35" s="185" t="s">
        <v>3379</v>
      </c>
      <c r="J35" s="186" t="s">
        <v>3383</v>
      </c>
      <c r="K35" s="187"/>
      <c r="L35" s="186" t="s">
        <v>3385</v>
      </c>
      <c r="M35" s="188"/>
    </row>
    <row r="36" spans="1:13" s="177" customFormat="1" x14ac:dyDescent="0.25">
      <c r="A36" s="179" t="s">
        <v>3392</v>
      </c>
      <c r="B36" s="180" t="s">
        <v>3393</v>
      </c>
      <c r="C36" s="191" t="s">
        <v>512</v>
      </c>
      <c r="D36" s="181" t="s">
        <v>2385</v>
      </c>
      <c r="E36" s="194"/>
      <c r="F36" s="194">
        <v>130</v>
      </c>
      <c r="G36" s="195"/>
      <c r="H36" s="191" t="s">
        <v>512</v>
      </c>
      <c r="I36" s="191" t="s">
        <v>512</v>
      </c>
      <c r="J36" s="89" t="s">
        <v>769</v>
      </c>
      <c r="K36" s="56" t="s">
        <v>3480</v>
      </c>
      <c r="L36" s="89" t="s">
        <v>3493</v>
      </c>
      <c r="M36" s="182"/>
    </row>
    <row r="37" spans="1:13" s="178" customFormat="1" x14ac:dyDescent="0.25">
      <c r="A37" s="183" t="s">
        <v>3394</v>
      </c>
      <c r="B37" s="184" t="s">
        <v>3395</v>
      </c>
      <c r="C37" s="185" t="s">
        <v>3454</v>
      </c>
      <c r="D37" s="186" t="s">
        <v>2940</v>
      </c>
      <c r="E37" s="198"/>
      <c r="F37" s="196">
        <v>8507.4500000000007</v>
      </c>
      <c r="G37" s="197"/>
      <c r="H37" s="185" t="s">
        <v>3525</v>
      </c>
      <c r="I37" s="185" t="s">
        <v>3525</v>
      </c>
      <c r="J37" s="186" t="s">
        <v>3479</v>
      </c>
      <c r="K37" s="187" t="s">
        <v>3481</v>
      </c>
      <c r="L37" s="186" t="s">
        <v>3494</v>
      </c>
      <c r="M37" s="189" t="s">
        <v>3532</v>
      </c>
    </row>
    <row r="38" spans="1:13" s="177" customFormat="1" x14ac:dyDescent="0.25">
      <c r="A38" s="179" t="s">
        <v>3396</v>
      </c>
      <c r="B38" s="180" t="s">
        <v>3397</v>
      </c>
      <c r="C38" s="191" t="s">
        <v>3455</v>
      </c>
      <c r="D38" s="181" t="s">
        <v>3469</v>
      </c>
      <c r="E38" s="194"/>
      <c r="F38" s="194">
        <v>5500</v>
      </c>
      <c r="G38" s="195"/>
      <c r="H38" s="191" t="s">
        <v>3455</v>
      </c>
      <c r="I38" s="191" t="s">
        <v>3455</v>
      </c>
      <c r="J38" s="89" t="s">
        <v>769</v>
      </c>
      <c r="K38" s="56" t="s">
        <v>3481</v>
      </c>
      <c r="L38" s="89" t="s">
        <v>3495</v>
      </c>
      <c r="M38" s="182"/>
    </row>
    <row r="39" spans="1:13" s="178" customFormat="1" x14ac:dyDescent="0.25">
      <c r="A39" s="183" t="s">
        <v>3398</v>
      </c>
      <c r="B39" s="184" t="s">
        <v>3399</v>
      </c>
      <c r="C39" s="185" t="s">
        <v>3456</v>
      </c>
      <c r="D39" s="186" t="s">
        <v>3657</v>
      </c>
      <c r="E39" s="198"/>
      <c r="F39" s="196">
        <v>1300</v>
      </c>
      <c r="G39" s="197"/>
      <c r="H39" s="185" t="s">
        <v>3456</v>
      </c>
      <c r="I39" s="185" t="s">
        <v>3456</v>
      </c>
      <c r="J39" s="186" t="s">
        <v>769</v>
      </c>
      <c r="K39" s="187" t="s">
        <v>3481</v>
      </c>
      <c r="L39" s="186" t="s">
        <v>3496</v>
      </c>
      <c r="M39" s="188"/>
    </row>
    <row r="40" spans="1:13" s="177" customFormat="1" x14ac:dyDescent="0.25">
      <c r="A40" s="179" t="s">
        <v>3400</v>
      </c>
      <c r="B40" s="180" t="s">
        <v>3401</v>
      </c>
      <c r="C40" s="191" t="s">
        <v>2482</v>
      </c>
      <c r="D40" s="181" t="s">
        <v>2483</v>
      </c>
      <c r="E40" s="194"/>
      <c r="F40" s="194">
        <v>5000</v>
      </c>
      <c r="G40" s="195"/>
      <c r="H40" s="191" t="s">
        <v>2482</v>
      </c>
      <c r="I40" s="191" t="s">
        <v>2482</v>
      </c>
      <c r="J40" s="89" t="s">
        <v>769</v>
      </c>
      <c r="K40" s="56" t="s">
        <v>3481</v>
      </c>
      <c r="L40" s="89" t="s">
        <v>3497</v>
      </c>
      <c r="M40" s="182"/>
    </row>
    <row r="41" spans="1:13" s="178" customFormat="1" x14ac:dyDescent="0.25">
      <c r="A41" s="183" t="s">
        <v>3402</v>
      </c>
      <c r="B41" s="184" t="s">
        <v>3403</v>
      </c>
      <c r="C41" s="185" t="s">
        <v>1766</v>
      </c>
      <c r="D41" s="186" t="s">
        <v>1783</v>
      </c>
      <c r="E41" s="198"/>
      <c r="F41" s="196">
        <v>6000</v>
      </c>
      <c r="G41" s="197"/>
      <c r="H41" s="185" t="s">
        <v>1766</v>
      </c>
      <c r="I41" s="185" t="s">
        <v>1766</v>
      </c>
      <c r="J41" s="186" t="s">
        <v>769</v>
      </c>
      <c r="K41" s="187" t="s">
        <v>3481</v>
      </c>
      <c r="L41" s="186" t="s">
        <v>3498</v>
      </c>
      <c r="M41" s="188"/>
    </row>
    <row r="42" spans="1:13" s="177" customFormat="1" x14ac:dyDescent="0.25">
      <c r="A42" s="179" t="s">
        <v>3404</v>
      </c>
      <c r="B42" s="180" t="s">
        <v>3405</v>
      </c>
      <c r="C42" s="191" t="s">
        <v>277</v>
      </c>
      <c r="D42" s="181" t="s">
        <v>2134</v>
      </c>
      <c r="E42" s="194"/>
      <c r="F42" s="194">
        <v>1500</v>
      </c>
      <c r="G42" s="195"/>
      <c r="H42" s="191" t="s">
        <v>277</v>
      </c>
      <c r="I42" s="191" t="s">
        <v>277</v>
      </c>
      <c r="J42" s="89" t="s">
        <v>769</v>
      </c>
      <c r="K42" s="56" t="s">
        <v>3481</v>
      </c>
      <c r="L42" s="89" t="s">
        <v>3499</v>
      </c>
      <c r="M42" s="182"/>
    </row>
    <row r="43" spans="1:13" s="178" customFormat="1" x14ac:dyDescent="0.25">
      <c r="A43" s="183" t="s">
        <v>3406</v>
      </c>
      <c r="B43" s="184" t="s">
        <v>3407</v>
      </c>
      <c r="C43" s="185" t="s">
        <v>274</v>
      </c>
      <c r="D43" s="186" t="s">
        <v>1818</v>
      </c>
      <c r="E43" s="198"/>
      <c r="F43" s="196">
        <v>23490</v>
      </c>
      <c r="G43" s="197"/>
      <c r="H43" s="185" t="s">
        <v>3523</v>
      </c>
      <c r="I43" s="185" t="s">
        <v>3524</v>
      </c>
      <c r="J43" s="186" t="s">
        <v>1254</v>
      </c>
      <c r="K43" s="187" t="s">
        <v>3482</v>
      </c>
      <c r="L43" s="186" t="s">
        <v>3500</v>
      </c>
      <c r="M43" s="188"/>
    </row>
    <row r="44" spans="1:13" s="177" customFormat="1" x14ac:dyDescent="0.25">
      <c r="A44" s="179" t="s">
        <v>3408</v>
      </c>
      <c r="B44" s="184" t="s">
        <v>3409</v>
      </c>
      <c r="C44" s="191" t="s">
        <v>3457</v>
      </c>
      <c r="D44" s="181" t="s">
        <v>3470</v>
      </c>
      <c r="E44" s="194"/>
      <c r="F44" s="194">
        <v>720</v>
      </c>
      <c r="G44" s="195"/>
      <c r="H44" s="191" t="s">
        <v>3457</v>
      </c>
      <c r="I44" s="191" t="s">
        <v>3457</v>
      </c>
      <c r="J44" s="89" t="s">
        <v>769</v>
      </c>
      <c r="K44" s="56" t="s">
        <v>3483</v>
      </c>
      <c r="L44" s="89" t="s">
        <v>3501</v>
      </c>
      <c r="M44" s="182"/>
    </row>
    <row r="45" spans="1:13" s="178" customFormat="1" x14ac:dyDescent="0.25">
      <c r="A45" s="183" t="s">
        <v>3410</v>
      </c>
      <c r="B45" s="184" t="s">
        <v>3411</v>
      </c>
      <c r="C45" s="185" t="s">
        <v>497</v>
      </c>
      <c r="D45" s="186" t="s">
        <v>1875</v>
      </c>
      <c r="E45" s="198"/>
      <c r="F45" s="196">
        <v>224</v>
      </c>
      <c r="G45" s="197"/>
      <c r="H45" s="185" t="s">
        <v>497</v>
      </c>
      <c r="I45" s="185" t="s">
        <v>497</v>
      </c>
      <c r="J45" s="186" t="s">
        <v>769</v>
      </c>
      <c r="K45" s="187" t="s">
        <v>3483</v>
      </c>
      <c r="L45" s="186" t="s">
        <v>3502</v>
      </c>
      <c r="M45" s="188"/>
    </row>
    <row r="46" spans="1:13" s="177" customFormat="1" x14ac:dyDescent="0.25">
      <c r="A46" s="179" t="s">
        <v>3412</v>
      </c>
      <c r="B46" s="180" t="s">
        <v>3413</v>
      </c>
      <c r="C46" s="191" t="s">
        <v>2083</v>
      </c>
      <c r="D46" s="181" t="s">
        <v>2104</v>
      </c>
      <c r="E46" s="194"/>
      <c r="F46" s="194">
        <v>125</v>
      </c>
      <c r="G46" s="195"/>
      <c r="H46" s="191" t="s">
        <v>2083</v>
      </c>
      <c r="I46" s="191" t="s">
        <v>2083</v>
      </c>
      <c r="J46" s="89" t="s">
        <v>769</v>
      </c>
      <c r="K46" s="56" t="s">
        <v>3483</v>
      </c>
      <c r="L46" s="89" t="s">
        <v>2617</v>
      </c>
      <c r="M46" s="182"/>
    </row>
    <row r="47" spans="1:13" s="178" customFormat="1" x14ac:dyDescent="0.25">
      <c r="A47" s="183" t="s">
        <v>3414</v>
      </c>
      <c r="B47" s="184" t="s">
        <v>3415</v>
      </c>
      <c r="C47" s="185" t="s">
        <v>3458</v>
      </c>
      <c r="D47" s="186" t="s">
        <v>3471</v>
      </c>
      <c r="E47" s="198"/>
      <c r="F47" s="196">
        <v>2000</v>
      </c>
      <c r="G47" s="197"/>
      <c r="H47" s="185" t="s">
        <v>3522</v>
      </c>
      <c r="I47" s="185" t="s">
        <v>3522</v>
      </c>
      <c r="J47" s="186" t="s">
        <v>1254</v>
      </c>
      <c r="K47" s="187" t="s">
        <v>3484</v>
      </c>
      <c r="L47" s="186" t="s">
        <v>3503</v>
      </c>
      <c r="M47" s="188"/>
    </row>
    <row r="48" spans="1:13" s="177" customFormat="1" x14ac:dyDescent="0.25">
      <c r="A48" s="179" t="s">
        <v>3416</v>
      </c>
      <c r="B48" s="180" t="s">
        <v>3417</v>
      </c>
      <c r="C48" s="191" t="s">
        <v>1768</v>
      </c>
      <c r="D48" s="181" t="s">
        <v>3531</v>
      </c>
      <c r="E48" s="194"/>
      <c r="F48" s="194">
        <v>25000</v>
      </c>
      <c r="G48" s="195"/>
      <c r="H48" s="191" t="s">
        <v>1768</v>
      </c>
      <c r="I48" s="191" t="s">
        <v>1768</v>
      </c>
      <c r="J48" s="89" t="s">
        <v>3530</v>
      </c>
      <c r="K48" s="56" t="s">
        <v>3484</v>
      </c>
      <c r="L48" s="89" t="s">
        <v>3504</v>
      </c>
      <c r="M48" s="182"/>
    </row>
    <row r="49" spans="1:13" s="178" customFormat="1" x14ac:dyDescent="0.25">
      <c r="A49" s="183" t="s">
        <v>3418</v>
      </c>
      <c r="B49" s="184" t="s">
        <v>3419</v>
      </c>
      <c r="C49" s="185" t="s">
        <v>3459</v>
      </c>
      <c r="D49" s="186" t="s">
        <v>3472</v>
      </c>
      <c r="E49" s="198"/>
      <c r="F49" s="196">
        <v>39000</v>
      </c>
      <c r="G49" s="197"/>
      <c r="H49" s="185" t="s">
        <v>3459</v>
      </c>
      <c r="I49" s="185" t="s">
        <v>3459</v>
      </c>
      <c r="J49" s="186" t="s">
        <v>769</v>
      </c>
      <c r="K49" s="187" t="s">
        <v>3484</v>
      </c>
      <c r="L49" s="186" t="s">
        <v>3505</v>
      </c>
      <c r="M49" s="188"/>
    </row>
    <row r="50" spans="1:13" s="177" customFormat="1" x14ac:dyDescent="0.25">
      <c r="A50" s="179" t="s">
        <v>3420</v>
      </c>
      <c r="B50" s="180" t="s">
        <v>3421</v>
      </c>
      <c r="C50" s="191" t="s">
        <v>3460</v>
      </c>
      <c r="D50" s="181" t="s">
        <v>2870</v>
      </c>
      <c r="E50" s="194"/>
      <c r="F50" s="194">
        <v>3000</v>
      </c>
      <c r="G50" s="195"/>
      <c r="H50" s="191" t="s">
        <v>3460</v>
      </c>
      <c r="I50" s="191" t="s">
        <v>3460</v>
      </c>
      <c r="J50" s="89" t="s">
        <v>2211</v>
      </c>
      <c r="K50" s="56" t="s">
        <v>3484</v>
      </c>
      <c r="L50" s="89" t="s">
        <v>2850</v>
      </c>
      <c r="M50" s="182"/>
    </row>
    <row r="51" spans="1:13" s="178" customFormat="1" x14ac:dyDescent="0.25">
      <c r="A51" s="183" t="s">
        <v>3422</v>
      </c>
      <c r="B51" s="184" t="s">
        <v>3423</v>
      </c>
      <c r="C51" s="185" t="s">
        <v>2153</v>
      </c>
      <c r="D51" s="186" t="s">
        <v>2156</v>
      </c>
      <c r="E51" s="198"/>
      <c r="F51" s="196">
        <v>369.12</v>
      </c>
      <c r="G51" s="197"/>
      <c r="H51" s="185" t="s">
        <v>2153</v>
      </c>
      <c r="I51" s="185" t="s">
        <v>2153</v>
      </c>
      <c r="J51" s="186" t="s">
        <v>769</v>
      </c>
      <c r="K51" s="187" t="s">
        <v>3485</v>
      </c>
      <c r="L51" s="186" t="s">
        <v>3506</v>
      </c>
      <c r="M51" s="189"/>
    </row>
    <row r="52" spans="1:13" s="177" customFormat="1" x14ac:dyDescent="0.25">
      <c r="A52" s="179" t="s">
        <v>3424</v>
      </c>
      <c r="B52" s="180" t="s">
        <v>3425</v>
      </c>
      <c r="C52" s="191" t="s">
        <v>3461</v>
      </c>
      <c r="D52" s="181" t="s">
        <v>3473</v>
      </c>
      <c r="E52" s="194"/>
      <c r="F52" s="194">
        <v>4378</v>
      </c>
      <c r="G52" s="195"/>
      <c r="H52" s="191" t="s">
        <v>3526</v>
      </c>
      <c r="I52" s="191" t="s">
        <v>3527</v>
      </c>
      <c r="J52" s="89" t="s">
        <v>1254</v>
      </c>
      <c r="K52" s="56" t="s">
        <v>3486</v>
      </c>
      <c r="L52" s="89" t="s">
        <v>3507</v>
      </c>
      <c r="M52" s="182"/>
    </row>
    <row r="53" spans="1:13" s="178" customFormat="1" x14ac:dyDescent="0.25">
      <c r="A53" s="183" t="s">
        <v>3426</v>
      </c>
      <c r="B53" s="184" t="s">
        <v>3427</v>
      </c>
      <c r="C53" s="185" t="s">
        <v>3461</v>
      </c>
      <c r="D53" s="186" t="s">
        <v>3473</v>
      </c>
      <c r="E53" s="198"/>
      <c r="F53" s="196">
        <v>765</v>
      </c>
      <c r="G53" s="197"/>
      <c r="H53" s="185" t="s">
        <v>3461</v>
      </c>
      <c r="I53" s="185" t="s">
        <v>3461</v>
      </c>
      <c r="J53" s="186" t="s">
        <v>769</v>
      </c>
      <c r="K53" s="187" t="s">
        <v>3486</v>
      </c>
      <c r="L53" s="186" t="s">
        <v>3508</v>
      </c>
      <c r="M53" s="188"/>
    </row>
    <row r="54" spans="1:13" s="177" customFormat="1" x14ac:dyDescent="0.25">
      <c r="A54" s="179" t="s">
        <v>3428</v>
      </c>
      <c r="B54" s="180" t="s">
        <v>3429</v>
      </c>
      <c r="C54" s="191" t="s">
        <v>3462</v>
      </c>
      <c r="D54" s="181" t="s">
        <v>3474</v>
      </c>
      <c r="E54" s="194"/>
      <c r="F54" s="194">
        <v>4000</v>
      </c>
      <c r="G54" s="195"/>
      <c r="H54" s="191" t="s">
        <v>3462</v>
      </c>
      <c r="I54" s="191" t="s">
        <v>3462</v>
      </c>
      <c r="J54" s="89" t="s">
        <v>769</v>
      </c>
      <c r="K54" s="56" t="s">
        <v>3486</v>
      </c>
      <c r="L54" s="89" t="s">
        <v>3509</v>
      </c>
      <c r="M54" s="182"/>
    </row>
    <row r="55" spans="1:13" s="178" customFormat="1" x14ac:dyDescent="0.25">
      <c r="A55" s="183" t="s">
        <v>3430</v>
      </c>
      <c r="B55" s="184" t="s">
        <v>3431</v>
      </c>
      <c r="C55" s="185" t="s">
        <v>3463</v>
      </c>
      <c r="D55" s="190" t="s">
        <v>3162</v>
      </c>
      <c r="E55" s="198"/>
      <c r="F55" s="196">
        <v>215</v>
      </c>
      <c r="G55" s="197"/>
      <c r="H55" s="185" t="s">
        <v>3463</v>
      </c>
      <c r="I55" s="185" t="s">
        <v>3463</v>
      </c>
      <c r="J55" s="186" t="s">
        <v>769</v>
      </c>
      <c r="K55" s="187" t="s">
        <v>3486</v>
      </c>
      <c r="L55" s="186" t="s">
        <v>3510</v>
      </c>
      <c r="M55" s="188"/>
    </row>
    <row r="56" spans="1:13" s="177" customFormat="1" x14ac:dyDescent="0.25">
      <c r="A56" s="179" t="s">
        <v>3432</v>
      </c>
      <c r="B56" s="180" t="s">
        <v>3433</v>
      </c>
      <c r="C56" s="191" t="s">
        <v>274</v>
      </c>
      <c r="D56" s="181" t="s">
        <v>1818</v>
      </c>
      <c r="E56" s="194"/>
      <c r="F56" s="194">
        <v>1800</v>
      </c>
      <c r="G56" s="195"/>
      <c r="H56" s="191" t="s">
        <v>274</v>
      </c>
      <c r="I56" s="191" t="s">
        <v>274</v>
      </c>
      <c r="J56" s="89" t="s">
        <v>2211</v>
      </c>
      <c r="K56" s="56" t="s">
        <v>3487</v>
      </c>
      <c r="L56" s="89" t="s">
        <v>3511</v>
      </c>
      <c r="M56" s="182"/>
    </row>
    <row r="57" spans="1:13" s="178" customFormat="1" x14ac:dyDescent="0.25">
      <c r="A57" s="183" t="s">
        <v>3434</v>
      </c>
      <c r="B57" s="184" t="s">
        <v>3435</v>
      </c>
      <c r="C57" s="185" t="s">
        <v>3464</v>
      </c>
      <c r="D57" s="190" t="s">
        <v>3475</v>
      </c>
      <c r="E57" s="198"/>
      <c r="F57" s="196">
        <v>1684.8</v>
      </c>
      <c r="G57" s="197"/>
      <c r="H57" s="185" t="s">
        <v>3464</v>
      </c>
      <c r="I57" s="185" t="s">
        <v>3464</v>
      </c>
      <c r="J57" s="186" t="s">
        <v>769</v>
      </c>
      <c r="K57" s="187" t="s">
        <v>3487</v>
      </c>
      <c r="L57" s="186" t="s">
        <v>3512</v>
      </c>
      <c r="M57" s="188"/>
    </row>
    <row r="58" spans="1:13" s="177" customFormat="1" x14ac:dyDescent="0.25">
      <c r="A58" s="179" t="s">
        <v>3436</v>
      </c>
      <c r="B58" s="184" t="s">
        <v>3437</v>
      </c>
      <c r="C58" s="191" t="s">
        <v>3465</v>
      </c>
      <c r="D58" s="181" t="s">
        <v>3476</v>
      </c>
      <c r="E58" s="194"/>
      <c r="F58" s="194">
        <v>169</v>
      </c>
      <c r="G58" s="195"/>
      <c r="H58" s="191" t="s">
        <v>3465</v>
      </c>
      <c r="I58" s="191" t="s">
        <v>3465</v>
      </c>
      <c r="J58" s="89" t="s">
        <v>769</v>
      </c>
      <c r="K58" s="56" t="s">
        <v>3487</v>
      </c>
      <c r="L58" s="89" t="s">
        <v>3513</v>
      </c>
      <c r="M58" s="182"/>
    </row>
    <row r="59" spans="1:13" s="178" customFormat="1" x14ac:dyDescent="0.25">
      <c r="A59" s="183" t="s">
        <v>3438</v>
      </c>
      <c r="B59" s="184" t="s">
        <v>3439</v>
      </c>
      <c r="C59" s="185" t="s">
        <v>189</v>
      </c>
      <c r="D59" s="186" t="s">
        <v>1829</v>
      </c>
      <c r="E59" s="198"/>
      <c r="F59" s="196">
        <v>65000</v>
      </c>
      <c r="G59" s="197"/>
      <c r="H59" s="185" t="s">
        <v>189</v>
      </c>
      <c r="I59" s="185" t="s">
        <v>189</v>
      </c>
      <c r="J59" s="186" t="s">
        <v>2211</v>
      </c>
      <c r="K59" s="187" t="s">
        <v>3488</v>
      </c>
      <c r="L59" s="186" t="s">
        <v>3514</v>
      </c>
      <c r="M59" s="188"/>
    </row>
    <row r="60" spans="1:13" s="177" customFormat="1" x14ac:dyDescent="0.25">
      <c r="A60" s="179" t="s">
        <v>3440</v>
      </c>
      <c r="B60" s="180" t="s">
        <v>3441</v>
      </c>
      <c r="C60" s="191" t="s">
        <v>3466</v>
      </c>
      <c r="D60" s="181" t="s">
        <v>2303</v>
      </c>
      <c r="E60" s="194"/>
      <c r="F60" s="194">
        <v>5876.4</v>
      </c>
      <c r="G60" s="195"/>
      <c r="H60" s="191" t="s">
        <v>3528</v>
      </c>
      <c r="I60" s="191" t="s">
        <v>3529</v>
      </c>
      <c r="J60" s="89" t="s">
        <v>1254</v>
      </c>
      <c r="K60" s="56" t="s">
        <v>3489</v>
      </c>
      <c r="L60" s="89" t="s">
        <v>3515</v>
      </c>
      <c r="M60" s="182"/>
    </row>
    <row r="61" spans="1:13" s="178" customFormat="1" x14ac:dyDescent="0.25">
      <c r="A61" s="183" t="s">
        <v>3442</v>
      </c>
      <c r="B61" s="184" t="s">
        <v>3443</v>
      </c>
      <c r="C61" s="185" t="s">
        <v>1757</v>
      </c>
      <c r="D61" s="186" t="s">
        <v>1773</v>
      </c>
      <c r="E61" s="198"/>
      <c r="F61" s="196">
        <v>880</v>
      </c>
      <c r="G61" s="197"/>
      <c r="H61" s="185" t="s">
        <v>1757</v>
      </c>
      <c r="I61" s="185" t="s">
        <v>1757</v>
      </c>
      <c r="J61" s="186" t="s">
        <v>769</v>
      </c>
      <c r="K61" s="187" t="s">
        <v>3489</v>
      </c>
      <c r="L61" s="186" t="s">
        <v>3516</v>
      </c>
      <c r="M61" s="188"/>
    </row>
    <row r="62" spans="1:13" s="177" customFormat="1" x14ac:dyDescent="0.25">
      <c r="A62" s="179" t="s">
        <v>3444</v>
      </c>
      <c r="B62" s="180" t="s">
        <v>3445</v>
      </c>
      <c r="C62" s="191" t="s">
        <v>3467</v>
      </c>
      <c r="D62" s="181" t="s">
        <v>3477</v>
      </c>
      <c r="E62" s="194"/>
      <c r="F62" s="194">
        <v>1800</v>
      </c>
      <c r="G62" s="195"/>
      <c r="H62" s="191" t="s">
        <v>3467</v>
      </c>
      <c r="I62" s="191" t="s">
        <v>3467</v>
      </c>
      <c r="J62" s="89" t="s">
        <v>769</v>
      </c>
      <c r="K62" s="56" t="s">
        <v>3490</v>
      </c>
      <c r="L62" s="89" t="s">
        <v>3517</v>
      </c>
      <c r="M62" s="182"/>
    </row>
    <row r="63" spans="1:13" s="178" customFormat="1" x14ac:dyDescent="0.25">
      <c r="A63" s="183" t="s">
        <v>3446</v>
      </c>
      <c r="B63" s="184" t="s">
        <v>3447</v>
      </c>
      <c r="C63" s="185" t="s">
        <v>928</v>
      </c>
      <c r="D63" s="186" t="s">
        <v>1820</v>
      </c>
      <c r="E63" s="198"/>
      <c r="F63" s="196">
        <v>608</v>
      </c>
      <c r="G63" s="197"/>
      <c r="H63" s="185" t="s">
        <v>928</v>
      </c>
      <c r="I63" s="185" t="s">
        <v>928</v>
      </c>
      <c r="J63" s="186" t="s">
        <v>769</v>
      </c>
      <c r="K63" s="187" t="s">
        <v>3490</v>
      </c>
      <c r="L63" s="186" t="s">
        <v>3518</v>
      </c>
      <c r="M63" s="188"/>
    </row>
    <row r="64" spans="1:13" s="177" customFormat="1" x14ac:dyDescent="0.25">
      <c r="A64" s="179" t="s">
        <v>3448</v>
      </c>
      <c r="B64" s="180" t="s">
        <v>3449</v>
      </c>
      <c r="C64" s="191" t="s">
        <v>3468</v>
      </c>
      <c r="D64" s="181" t="s">
        <v>3478</v>
      </c>
      <c r="E64" s="194"/>
      <c r="F64" s="194">
        <v>1704</v>
      </c>
      <c r="G64" s="195"/>
      <c r="H64" s="191" t="s">
        <v>3468</v>
      </c>
      <c r="I64" s="191" t="s">
        <v>3468</v>
      </c>
      <c r="J64" s="89" t="s">
        <v>769</v>
      </c>
      <c r="K64" s="56" t="s">
        <v>3491</v>
      </c>
      <c r="L64" s="89" t="s">
        <v>3519</v>
      </c>
      <c r="M64" s="182"/>
    </row>
    <row r="65" spans="1:13" s="178" customFormat="1" x14ac:dyDescent="0.25">
      <c r="A65" s="183" t="s">
        <v>3450</v>
      </c>
      <c r="B65" s="184" t="s">
        <v>3451</v>
      </c>
      <c r="C65" s="185" t="s">
        <v>2754</v>
      </c>
      <c r="D65" s="186" t="s">
        <v>2759</v>
      </c>
      <c r="E65" s="198"/>
      <c r="F65" s="196">
        <v>840</v>
      </c>
      <c r="G65" s="197"/>
      <c r="H65" s="185" t="s">
        <v>2754</v>
      </c>
      <c r="I65" s="185" t="s">
        <v>2754</v>
      </c>
      <c r="J65" s="186" t="s">
        <v>769</v>
      </c>
      <c r="K65" s="187" t="s">
        <v>3492</v>
      </c>
      <c r="L65" s="186" t="s">
        <v>3520</v>
      </c>
      <c r="M65" s="189"/>
    </row>
    <row r="66" spans="1:13" s="177" customFormat="1" x14ac:dyDescent="0.25">
      <c r="A66" s="179" t="s">
        <v>3452</v>
      </c>
      <c r="B66" s="180" t="s">
        <v>3453</v>
      </c>
      <c r="C66" s="191" t="s">
        <v>281</v>
      </c>
      <c r="D66" s="181">
        <v>12549920150</v>
      </c>
      <c r="E66" s="194"/>
      <c r="F66" s="194">
        <v>1788</v>
      </c>
      <c r="G66" s="195"/>
      <c r="H66" s="191" t="s">
        <v>281</v>
      </c>
      <c r="I66" s="191" t="s">
        <v>281</v>
      </c>
      <c r="J66" s="89" t="s">
        <v>769</v>
      </c>
      <c r="K66" s="56" t="s">
        <v>3492</v>
      </c>
      <c r="L66" s="89" t="s">
        <v>3521</v>
      </c>
      <c r="M66" s="182"/>
    </row>
    <row r="67" spans="1:13" s="178" customFormat="1" x14ac:dyDescent="0.25">
      <c r="A67" s="183" t="s">
        <v>3570</v>
      </c>
      <c r="B67" s="184" t="s">
        <v>3546</v>
      </c>
      <c r="C67" s="185" t="s">
        <v>3533</v>
      </c>
      <c r="D67" s="186" t="s">
        <v>3595</v>
      </c>
      <c r="E67" s="198"/>
      <c r="F67" s="196">
        <v>3934.43</v>
      </c>
      <c r="G67" s="197"/>
      <c r="H67" s="185" t="s">
        <v>3533</v>
      </c>
      <c r="I67" s="185" t="s">
        <v>3533</v>
      </c>
      <c r="J67" s="186" t="s">
        <v>769</v>
      </c>
      <c r="K67" s="187" t="s">
        <v>3605</v>
      </c>
      <c r="L67" s="186" t="s">
        <v>3616</v>
      </c>
      <c r="M67" s="188"/>
    </row>
    <row r="68" spans="1:13" s="177" customFormat="1" x14ac:dyDescent="0.25">
      <c r="A68" s="179" t="s">
        <v>3571</v>
      </c>
      <c r="B68" s="180" t="s">
        <v>3547</v>
      </c>
      <c r="C68" s="191" t="s">
        <v>3457</v>
      </c>
      <c r="D68" s="181" t="s">
        <v>3470</v>
      </c>
      <c r="E68" s="194"/>
      <c r="F68" s="194">
        <v>9400</v>
      </c>
      <c r="G68" s="195"/>
      <c r="H68" s="191" t="s">
        <v>3457</v>
      </c>
      <c r="I68" s="191" t="s">
        <v>3457</v>
      </c>
      <c r="J68" s="89" t="s">
        <v>769</v>
      </c>
      <c r="K68" s="56" t="s">
        <v>3605</v>
      </c>
      <c r="L68" s="89" t="s">
        <v>3617</v>
      </c>
      <c r="M68" s="182"/>
    </row>
    <row r="69" spans="1:13" s="178" customFormat="1" x14ac:dyDescent="0.25">
      <c r="A69" s="183" t="s">
        <v>3572</v>
      </c>
      <c r="B69" s="184" t="s">
        <v>3548</v>
      </c>
      <c r="C69" s="185" t="s">
        <v>3021</v>
      </c>
      <c r="D69" s="186" t="s">
        <v>3022</v>
      </c>
      <c r="E69" s="198"/>
      <c r="F69" s="196">
        <v>400</v>
      </c>
      <c r="G69" s="197"/>
      <c r="H69" s="185" t="s">
        <v>3021</v>
      </c>
      <c r="I69" s="185" t="s">
        <v>3021</v>
      </c>
      <c r="J69" s="186" t="s">
        <v>769</v>
      </c>
      <c r="K69" s="187" t="s">
        <v>3605</v>
      </c>
      <c r="L69" s="186" t="s">
        <v>3618</v>
      </c>
      <c r="M69" s="189"/>
    </row>
    <row r="70" spans="1:13" s="177" customFormat="1" x14ac:dyDescent="0.25">
      <c r="A70" s="179" t="s">
        <v>3573</v>
      </c>
      <c r="B70" s="180" t="s">
        <v>3549</v>
      </c>
      <c r="C70" s="191" t="s">
        <v>3315</v>
      </c>
      <c r="D70" s="181" t="s">
        <v>1978</v>
      </c>
      <c r="E70" s="194"/>
      <c r="F70" s="194">
        <v>39000</v>
      </c>
      <c r="G70" s="195"/>
      <c r="H70" s="191" t="s">
        <v>3639</v>
      </c>
      <c r="I70" s="191" t="s">
        <v>3640</v>
      </c>
      <c r="J70" s="89" t="s">
        <v>1254</v>
      </c>
      <c r="K70" s="56" t="s">
        <v>3605</v>
      </c>
      <c r="L70" s="89" t="s">
        <v>3619</v>
      </c>
      <c r="M70" s="182"/>
    </row>
    <row r="71" spans="1:13" s="178" customFormat="1" x14ac:dyDescent="0.25">
      <c r="A71" s="183" t="s">
        <v>3574</v>
      </c>
      <c r="B71" s="184" t="s">
        <v>3550</v>
      </c>
      <c r="C71" s="185" t="s">
        <v>745</v>
      </c>
      <c r="D71" s="186" t="s">
        <v>3166</v>
      </c>
      <c r="E71" s="198"/>
      <c r="F71" s="196">
        <v>15000</v>
      </c>
      <c r="G71" s="197"/>
      <c r="H71" s="185" t="s">
        <v>745</v>
      </c>
      <c r="I71" s="185" t="s">
        <v>745</v>
      </c>
      <c r="J71" s="186" t="s">
        <v>769</v>
      </c>
      <c r="K71" s="187" t="s">
        <v>3606</v>
      </c>
      <c r="L71" s="186" t="s">
        <v>3620</v>
      </c>
      <c r="M71" s="188"/>
    </row>
    <row r="72" spans="1:13" s="177" customFormat="1" x14ac:dyDescent="0.25">
      <c r="A72" s="179" t="s">
        <v>3575</v>
      </c>
      <c r="B72" s="180" t="s">
        <v>3551</v>
      </c>
      <c r="C72" s="191" t="s">
        <v>1253</v>
      </c>
      <c r="D72" s="181" t="s">
        <v>3596</v>
      </c>
      <c r="E72" s="194"/>
      <c r="F72" s="194">
        <v>2000</v>
      </c>
      <c r="G72" s="195"/>
      <c r="H72" s="191" t="s">
        <v>1253</v>
      </c>
      <c r="I72" s="191" t="s">
        <v>1253</v>
      </c>
      <c r="J72" s="89" t="s">
        <v>769</v>
      </c>
      <c r="K72" s="56" t="s">
        <v>3607</v>
      </c>
      <c r="L72" s="89" t="s">
        <v>3621</v>
      </c>
      <c r="M72" s="182"/>
    </row>
    <row r="73" spans="1:13" s="178" customFormat="1" x14ac:dyDescent="0.25">
      <c r="A73" s="183" t="s">
        <v>3576</v>
      </c>
      <c r="B73" s="184" t="s">
        <v>3552</v>
      </c>
      <c r="C73" s="185" t="s">
        <v>3534</v>
      </c>
      <c r="D73" s="186" t="s">
        <v>3597</v>
      </c>
      <c r="E73" s="198"/>
      <c r="F73" s="196">
        <v>4512</v>
      </c>
      <c r="G73" s="197"/>
      <c r="H73" s="185" t="s">
        <v>3534</v>
      </c>
      <c r="I73" s="185" t="s">
        <v>3534</v>
      </c>
      <c r="J73" s="186" t="s">
        <v>769</v>
      </c>
      <c r="K73" s="187" t="s">
        <v>3607</v>
      </c>
      <c r="L73" s="186" t="s">
        <v>3622</v>
      </c>
      <c r="M73" s="188"/>
    </row>
    <row r="74" spans="1:13" s="177" customFormat="1" x14ac:dyDescent="0.25">
      <c r="A74" s="179" t="s">
        <v>3577</v>
      </c>
      <c r="B74" s="180" t="s">
        <v>3553</v>
      </c>
      <c r="C74" s="191" t="s">
        <v>3083</v>
      </c>
      <c r="D74" s="181" t="s">
        <v>3084</v>
      </c>
      <c r="E74" s="194"/>
      <c r="F74" s="194">
        <v>285.5</v>
      </c>
      <c r="G74" s="195"/>
      <c r="H74" s="191" t="s">
        <v>3083</v>
      </c>
      <c r="I74" s="191" t="s">
        <v>3083</v>
      </c>
      <c r="J74" s="89" t="s">
        <v>769</v>
      </c>
      <c r="K74" s="56" t="s">
        <v>3608</v>
      </c>
      <c r="L74" s="89" t="s">
        <v>3623</v>
      </c>
      <c r="M74" s="182"/>
    </row>
    <row r="75" spans="1:13" s="178" customFormat="1" x14ac:dyDescent="0.25">
      <c r="A75" s="183" t="s">
        <v>3578</v>
      </c>
      <c r="B75" s="184" t="s">
        <v>3554</v>
      </c>
      <c r="C75" s="185" t="s">
        <v>1768</v>
      </c>
      <c r="D75" s="186" t="s">
        <v>1786</v>
      </c>
      <c r="E75" s="198"/>
      <c r="F75" s="196">
        <v>98</v>
      </c>
      <c r="G75" s="197"/>
      <c r="H75" s="185" t="s">
        <v>1768</v>
      </c>
      <c r="I75" s="185" t="s">
        <v>1768</v>
      </c>
      <c r="J75" s="186" t="s">
        <v>769</v>
      </c>
      <c r="K75" s="187" t="s">
        <v>3608</v>
      </c>
      <c r="L75" s="186" t="s">
        <v>3624</v>
      </c>
      <c r="M75" s="188"/>
    </row>
    <row r="76" spans="1:13" s="177" customFormat="1" x14ac:dyDescent="0.25">
      <c r="A76" s="179" t="s">
        <v>3579</v>
      </c>
      <c r="B76" s="184" t="s">
        <v>3555</v>
      </c>
      <c r="C76" s="191" t="s">
        <v>3535</v>
      </c>
      <c r="D76" s="181" t="s">
        <v>1987</v>
      </c>
      <c r="E76" s="194"/>
      <c r="F76" s="194">
        <v>4080</v>
      </c>
      <c r="G76" s="195"/>
      <c r="H76" s="191" t="s">
        <v>3535</v>
      </c>
      <c r="I76" s="191" t="s">
        <v>3535</v>
      </c>
      <c r="J76" s="89" t="s">
        <v>769</v>
      </c>
      <c r="K76" s="56" t="s">
        <v>3609</v>
      </c>
      <c r="L76" s="89" t="s">
        <v>3625</v>
      </c>
      <c r="M76" s="182"/>
    </row>
    <row r="77" spans="1:13" s="178" customFormat="1" x14ac:dyDescent="0.25">
      <c r="A77" s="183" t="s">
        <v>3580</v>
      </c>
      <c r="B77" s="184" t="s">
        <v>3556</v>
      </c>
      <c r="C77" s="185" t="s">
        <v>3536</v>
      </c>
      <c r="D77" s="186" t="s">
        <v>2529</v>
      </c>
      <c r="E77" s="198"/>
      <c r="F77" s="196">
        <v>1400</v>
      </c>
      <c r="G77" s="197"/>
      <c r="H77" s="185" t="s">
        <v>3536</v>
      </c>
      <c r="I77" s="185" t="s">
        <v>3536</v>
      </c>
      <c r="J77" s="186" t="s">
        <v>769</v>
      </c>
      <c r="K77" s="187" t="s">
        <v>3609</v>
      </c>
      <c r="L77" s="186" t="s">
        <v>3626</v>
      </c>
      <c r="M77" s="188"/>
    </row>
    <row r="78" spans="1:13" s="177" customFormat="1" x14ac:dyDescent="0.25">
      <c r="A78" s="179" t="s">
        <v>3581</v>
      </c>
      <c r="B78" s="180" t="s">
        <v>3557</v>
      </c>
      <c r="C78" s="191" t="s">
        <v>3537</v>
      </c>
      <c r="D78" s="181" t="s">
        <v>3598</v>
      </c>
      <c r="E78" s="194"/>
      <c r="F78" s="194">
        <v>4139</v>
      </c>
      <c r="G78" s="195"/>
      <c r="H78" s="191" t="s">
        <v>3537</v>
      </c>
      <c r="I78" s="191" t="s">
        <v>3537</v>
      </c>
      <c r="J78" s="89" t="s">
        <v>769</v>
      </c>
      <c r="K78" s="56" t="s">
        <v>3610</v>
      </c>
      <c r="L78" s="89" t="s">
        <v>3627</v>
      </c>
      <c r="M78" s="182"/>
    </row>
    <row r="79" spans="1:13" s="178" customFormat="1" x14ac:dyDescent="0.25">
      <c r="A79" s="183" t="s">
        <v>3582</v>
      </c>
      <c r="B79" s="184" t="s">
        <v>3558</v>
      </c>
      <c r="C79" s="185" t="s">
        <v>3538</v>
      </c>
      <c r="D79" s="186" t="s">
        <v>3599</v>
      </c>
      <c r="E79" s="198"/>
      <c r="F79" s="196">
        <v>1200</v>
      </c>
      <c r="G79" s="197"/>
      <c r="H79" s="185" t="s">
        <v>3538</v>
      </c>
      <c r="I79" s="185" t="s">
        <v>3538</v>
      </c>
      <c r="J79" s="186" t="s">
        <v>769</v>
      </c>
      <c r="K79" s="187" t="s">
        <v>3611</v>
      </c>
      <c r="L79" s="186" t="s">
        <v>3628</v>
      </c>
      <c r="M79" s="188"/>
    </row>
    <row r="80" spans="1:13" s="177" customFormat="1" x14ac:dyDescent="0.25">
      <c r="A80" s="179" t="s">
        <v>3583</v>
      </c>
      <c r="B80" s="180" t="s">
        <v>3559</v>
      </c>
      <c r="C80" s="191" t="s">
        <v>3539</v>
      </c>
      <c r="D80" s="181" t="s">
        <v>3009</v>
      </c>
      <c r="E80" s="194"/>
      <c r="F80" s="194">
        <v>893.8</v>
      </c>
      <c r="G80" s="195"/>
      <c r="H80" s="191" t="s">
        <v>3539</v>
      </c>
      <c r="I80" s="191" t="s">
        <v>3539</v>
      </c>
      <c r="J80" s="89" t="s">
        <v>769</v>
      </c>
      <c r="K80" s="56" t="s">
        <v>3611</v>
      </c>
      <c r="L80" s="89" t="s">
        <v>3629</v>
      </c>
      <c r="M80" s="182"/>
    </row>
    <row r="81" spans="1:13" s="178" customFormat="1" x14ac:dyDescent="0.25">
      <c r="A81" s="183" t="s">
        <v>3584</v>
      </c>
      <c r="B81" s="184" t="s">
        <v>3560</v>
      </c>
      <c r="C81" s="185" t="s">
        <v>3540</v>
      </c>
      <c r="D81" s="186" t="s">
        <v>2870</v>
      </c>
      <c r="E81" s="198"/>
      <c r="F81" s="196">
        <v>1949</v>
      </c>
      <c r="G81" s="197"/>
      <c r="H81" s="185" t="s">
        <v>3641</v>
      </c>
      <c r="I81" s="185" t="s">
        <v>3642</v>
      </c>
      <c r="J81" s="186" t="s">
        <v>1254</v>
      </c>
      <c r="K81" s="187" t="s">
        <v>3611</v>
      </c>
      <c r="L81" s="186" t="s">
        <v>3630</v>
      </c>
      <c r="M81" s="188"/>
    </row>
    <row r="82" spans="1:13" s="177" customFormat="1" x14ac:dyDescent="0.25">
      <c r="A82" s="179" t="s">
        <v>3585</v>
      </c>
      <c r="B82" s="180" t="s">
        <v>3561</v>
      </c>
      <c r="C82" s="191" t="s">
        <v>3541</v>
      </c>
      <c r="D82" s="181" t="s">
        <v>3600</v>
      </c>
      <c r="E82" s="194"/>
      <c r="F82" s="194">
        <v>1100</v>
      </c>
      <c r="G82" s="195"/>
      <c r="H82" s="191" t="s">
        <v>3541</v>
      </c>
      <c r="I82" s="191" t="s">
        <v>3541</v>
      </c>
      <c r="J82" s="89" t="s">
        <v>769</v>
      </c>
      <c r="K82" s="56" t="s">
        <v>3612</v>
      </c>
      <c r="L82" s="89" t="s">
        <v>3631</v>
      </c>
      <c r="M82" s="182"/>
    </row>
    <row r="83" spans="1:13" s="178" customFormat="1" x14ac:dyDescent="0.25">
      <c r="A83" s="183" t="s">
        <v>3586</v>
      </c>
      <c r="B83" s="184" t="s">
        <v>3562</v>
      </c>
      <c r="C83" s="185" t="s">
        <v>3542</v>
      </c>
      <c r="D83" s="186" t="s">
        <v>3601</v>
      </c>
      <c r="E83" s="198"/>
      <c r="F83" s="196">
        <v>2500</v>
      </c>
      <c r="G83" s="197"/>
      <c r="H83" s="185" t="s">
        <v>3542</v>
      </c>
      <c r="I83" s="185" t="s">
        <v>3542</v>
      </c>
      <c r="J83" s="186" t="s">
        <v>769</v>
      </c>
      <c r="K83" s="187" t="s">
        <v>3612</v>
      </c>
      <c r="L83" s="186" t="s">
        <v>3632</v>
      </c>
      <c r="M83" s="189"/>
    </row>
    <row r="84" spans="1:13" s="177" customFormat="1" x14ac:dyDescent="0.25">
      <c r="A84" s="179" t="s">
        <v>3587</v>
      </c>
      <c r="B84" s="180" t="s">
        <v>3563</v>
      </c>
      <c r="C84" s="191" t="s">
        <v>3543</v>
      </c>
      <c r="D84" s="181" t="s">
        <v>3602</v>
      </c>
      <c r="E84" s="194"/>
      <c r="F84" s="194">
        <v>2000</v>
      </c>
      <c r="G84" s="195"/>
      <c r="H84" s="191" t="s">
        <v>3543</v>
      </c>
      <c r="I84" s="191" t="s">
        <v>3543</v>
      </c>
      <c r="J84" s="89" t="s">
        <v>769</v>
      </c>
      <c r="K84" s="56" t="s">
        <v>3488</v>
      </c>
      <c r="L84" s="89" t="s">
        <v>3633</v>
      </c>
      <c r="M84" s="182"/>
    </row>
    <row r="85" spans="1:13" s="178" customFormat="1" x14ac:dyDescent="0.25">
      <c r="A85" s="183" t="s">
        <v>3588</v>
      </c>
      <c r="B85" s="184" t="s">
        <v>3564</v>
      </c>
      <c r="C85" s="185" t="s">
        <v>3544</v>
      </c>
      <c r="D85" s="186" t="s">
        <v>3603</v>
      </c>
      <c r="E85" s="198"/>
      <c r="F85" s="196">
        <v>2000</v>
      </c>
      <c r="G85" s="197"/>
      <c r="H85" s="185" t="s">
        <v>3544</v>
      </c>
      <c r="I85" s="185" t="s">
        <v>3544</v>
      </c>
      <c r="J85" s="186" t="s">
        <v>769</v>
      </c>
      <c r="K85" s="187" t="s">
        <v>3488</v>
      </c>
      <c r="L85" s="186" t="s">
        <v>3634</v>
      </c>
      <c r="M85" s="188"/>
    </row>
    <row r="86" spans="1:13" s="177" customFormat="1" x14ac:dyDescent="0.25">
      <c r="A86" s="179" t="s">
        <v>3589</v>
      </c>
      <c r="B86" s="180" t="s">
        <v>3395</v>
      </c>
      <c r="C86" s="191" t="s">
        <v>1758</v>
      </c>
      <c r="D86" s="181" t="s">
        <v>1774</v>
      </c>
      <c r="E86" s="194"/>
      <c r="F86" s="194">
        <v>8630.15</v>
      </c>
      <c r="G86" s="195"/>
      <c r="H86" s="191" t="s">
        <v>3643</v>
      </c>
      <c r="I86" s="191" t="s">
        <v>3643</v>
      </c>
      <c r="J86" s="89" t="s">
        <v>3479</v>
      </c>
      <c r="K86" s="56" t="s">
        <v>3488</v>
      </c>
      <c r="L86" s="89" t="s">
        <v>3494</v>
      </c>
      <c r="M86" s="182" t="s">
        <v>3644</v>
      </c>
    </row>
    <row r="87" spans="1:13" s="178" customFormat="1" x14ac:dyDescent="0.25">
      <c r="A87" s="183" t="s">
        <v>3590</v>
      </c>
      <c r="B87" s="184" t="s">
        <v>3565</v>
      </c>
      <c r="C87" s="185" t="s">
        <v>3083</v>
      </c>
      <c r="D87" s="190" t="s">
        <v>3084</v>
      </c>
      <c r="E87" s="198"/>
      <c r="F87" s="196">
        <v>2193</v>
      </c>
      <c r="G87" s="197"/>
      <c r="H87" s="185" t="s">
        <v>3647</v>
      </c>
      <c r="I87" s="185" t="s">
        <v>3648</v>
      </c>
      <c r="J87" s="186" t="s">
        <v>1254</v>
      </c>
      <c r="K87" s="187" t="s">
        <v>3488</v>
      </c>
      <c r="L87" s="186" t="s">
        <v>3646</v>
      </c>
      <c r="M87" s="188"/>
    </row>
    <row r="88" spans="1:13" s="177" customFormat="1" x14ac:dyDescent="0.25">
      <c r="A88" s="179" t="s">
        <v>3591</v>
      </c>
      <c r="B88" s="180" t="s">
        <v>3566</v>
      </c>
      <c r="C88" s="191" t="s">
        <v>3466</v>
      </c>
      <c r="D88" s="181" t="s">
        <v>2303</v>
      </c>
      <c r="E88" s="194"/>
      <c r="F88" s="194">
        <v>10627</v>
      </c>
      <c r="G88" s="195"/>
      <c r="H88" s="191" t="s">
        <v>3649</v>
      </c>
      <c r="I88" s="191" t="s">
        <v>3650</v>
      </c>
      <c r="J88" s="89" t="s">
        <v>1254</v>
      </c>
      <c r="K88" s="56" t="s">
        <v>3613</v>
      </c>
      <c r="L88" s="89" t="s">
        <v>3635</v>
      </c>
      <c r="M88" s="182"/>
    </row>
    <row r="89" spans="1:13" s="178" customFormat="1" x14ac:dyDescent="0.25">
      <c r="A89" s="183" t="s">
        <v>3592</v>
      </c>
      <c r="B89" s="184" t="s">
        <v>3567</v>
      </c>
      <c r="C89" s="185" t="s">
        <v>1653</v>
      </c>
      <c r="D89" s="190" t="s">
        <v>1821</v>
      </c>
      <c r="E89" s="198"/>
      <c r="F89" s="196">
        <v>258</v>
      </c>
      <c r="G89" s="197"/>
      <c r="H89" s="185" t="s">
        <v>3651</v>
      </c>
      <c r="I89" s="185" t="s">
        <v>3652</v>
      </c>
      <c r="J89" s="186" t="s">
        <v>1254</v>
      </c>
      <c r="K89" s="187" t="s">
        <v>3614</v>
      </c>
      <c r="L89" s="186" t="s">
        <v>3636</v>
      </c>
      <c r="M89" s="188"/>
    </row>
    <row r="90" spans="1:13" s="177" customFormat="1" x14ac:dyDescent="0.25">
      <c r="A90" s="179" t="s">
        <v>3593</v>
      </c>
      <c r="B90" s="184" t="s">
        <v>3568</v>
      </c>
      <c r="C90" s="191" t="s">
        <v>3545</v>
      </c>
      <c r="D90" s="181" t="s">
        <v>3604</v>
      </c>
      <c r="E90" s="194"/>
      <c r="F90" s="194">
        <v>344</v>
      </c>
      <c r="G90" s="195"/>
      <c r="H90" s="191" t="s">
        <v>3653</v>
      </c>
      <c r="I90" s="191" t="s">
        <v>3654</v>
      </c>
      <c r="J90" s="89" t="s">
        <v>1254</v>
      </c>
      <c r="K90" s="56" t="s">
        <v>3614</v>
      </c>
      <c r="L90" s="89" t="s">
        <v>3637</v>
      </c>
      <c r="M90" s="182"/>
    </row>
    <row r="91" spans="1:13" s="178" customFormat="1" x14ac:dyDescent="0.25">
      <c r="A91" s="183" t="s">
        <v>3594</v>
      </c>
      <c r="B91" s="184" t="s">
        <v>3569</v>
      </c>
      <c r="C91" s="185" t="s">
        <v>2245</v>
      </c>
      <c r="D91" s="186" t="s">
        <v>2250</v>
      </c>
      <c r="E91" s="198">
        <v>46693.5</v>
      </c>
      <c r="F91" s="196">
        <v>41292.5</v>
      </c>
      <c r="G91" s="197">
        <v>2223.5</v>
      </c>
      <c r="H91" s="185" t="s">
        <v>3655</v>
      </c>
      <c r="I91" s="185" t="s">
        <v>3656</v>
      </c>
      <c r="J91" s="186" t="s">
        <v>933</v>
      </c>
      <c r="K91" s="187" t="s">
        <v>3615</v>
      </c>
      <c r="L91" s="186" t="s">
        <v>3638</v>
      </c>
      <c r="M91" s="188"/>
    </row>
    <row r="92" spans="1:13" s="177" customFormat="1" x14ac:dyDescent="0.25">
      <c r="A92" s="179" t="s">
        <v>3659</v>
      </c>
      <c r="B92" s="180" t="s">
        <v>3660</v>
      </c>
      <c r="C92" s="191" t="s">
        <v>3457</v>
      </c>
      <c r="D92" s="181" t="s">
        <v>3470</v>
      </c>
      <c r="E92" s="194"/>
      <c r="F92" s="194">
        <v>9587</v>
      </c>
      <c r="G92" s="195"/>
      <c r="H92" s="191" t="s">
        <v>3677</v>
      </c>
      <c r="I92" s="191" t="s">
        <v>3678</v>
      </c>
      <c r="J92" s="89" t="s">
        <v>1254</v>
      </c>
      <c r="K92" s="56" t="s">
        <v>3615</v>
      </c>
      <c r="L92" s="89" t="s">
        <v>3661</v>
      </c>
      <c r="M92" s="182"/>
    </row>
    <row r="93" spans="1:13" s="178" customFormat="1" x14ac:dyDescent="0.25">
      <c r="A93" s="183" t="s">
        <v>3662</v>
      </c>
      <c r="B93" s="184" t="s">
        <v>3663</v>
      </c>
      <c r="C93" s="185" t="s">
        <v>82</v>
      </c>
      <c r="D93" s="186" t="s">
        <v>1814</v>
      </c>
      <c r="E93" s="198"/>
      <c r="F93" s="196">
        <v>9000</v>
      </c>
      <c r="G93" s="197"/>
      <c r="H93" s="185" t="s">
        <v>3679</v>
      </c>
      <c r="I93" s="185" t="s">
        <v>3680</v>
      </c>
      <c r="J93" s="186" t="s">
        <v>1254</v>
      </c>
      <c r="K93" s="187" t="s">
        <v>3615</v>
      </c>
      <c r="L93" s="186" t="s">
        <v>3664</v>
      </c>
      <c r="M93" s="188"/>
    </row>
    <row r="94" spans="1:13" s="177" customFormat="1" x14ac:dyDescent="0.25">
      <c r="A94" s="179" t="s">
        <v>3665</v>
      </c>
      <c r="B94" s="180" t="s">
        <v>3666</v>
      </c>
      <c r="C94" s="191" t="s">
        <v>2153</v>
      </c>
      <c r="D94" s="181" t="s">
        <v>2156</v>
      </c>
      <c r="E94" s="194"/>
      <c r="F94" s="194">
        <v>437.44</v>
      </c>
      <c r="G94" s="195"/>
      <c r="H94" s="191" t="s">
        <v>2153</v>
      </c>
      <c r="I94" s="191" t="s">
        <v>2153</v>
      </c>
      <c r="J94" s="89" t="s">
        <v>769</v>
      </c>
      <c r="K94" s="56" t="s">
        <v>3615</v>
      </c>
      <c r="L94" s="89" t="s">
        <v>3667</v>
      </c>
      <c r="M94" s="182"/>
    </row>
    <row r="95" spans="1:13" s="178" customFormat="1" x14ac:dyDescent="0.25">
      <c r="A95" s="183" t="s">
        <v>3668</v>
      </c>
      <c r="B95" s="184" t="s">
        <v>3669</v>
      </c>
      <c r="C95" s="185" t="s">
        <v>736</v>
      </c>
      <c r="D95" s="186" t="s">
        <v>3681</v>
      </c>
      <c r="E95" s="198"/>
      <c r="F95" s="196">
        <v>18000</v>
      </c>
      <c r="G95" s="197"/>
      <c r="H95" s="185" t="s">
        <v>736</v>
      </c>
      <c r="I95" s="185" t="s">
        <v>736</v>
      </c>
      <c r="J95" s="186" t="s">
        <v>769</v>
      </c>
      <c r="K95" s="187" t="s">
        <v>3670</v>
      </c>
      <c r="L95" s="186" t="s">
        <v>3671</v>
      </c>
      <c r="M95" s="188"/>
    </row>
    <row r="96" spans="1:13" s="177" customFormat="1" x14ac:dyDescent="0.25">
      <c r="A96" s="179" t="s">
        <v>3672</v>
      </c>
      <c r="B96" s="180" t="s">
        <v>3673</v>
      </c>
      <c r="C96" s="191" t="s">
        <v>3674</v>
      </c>
      <c r="D96" s="181" t="s">
        <v>2621</v>
      </c>
      <c r="E96" s="194"/>
      <c r="F96" s="194">
        <v>1000</v>
      </c>
      <c r="G96" s="195"/>
      <c r="H96" s="191" t="s">
        <v>3674</v>
      </c>
      <c r="I96" s="191" t="s">
        <v>3674</v>
      </c>
      <c r="J96" s="89" t="s">
        <v>769</v>
      </c>
      <c r="K96" s="56" t="s">
        <v>3675</v>
      </c>
      <c r="L96" s="89" t="s">
        <v>3676</v>
      </c>
      <c r="M96" s="182"/>
    </row>
    <row r="97" spans="1:13" s="178" customFormat="1" x14ac:dyDescent="0.25">
      <c r="A97" s="183" t="s">
        <v>3682</v>
      </c>
      <c r="B97" s="184" t="s">
        <v>3683</v>
      </c>
      <c r="C97" s="185" t="s">
        <v>512</v>
      </c>
      <c r="D97" s="186" t="s">
        <v>2385</v>
      </c>
      <c r="E97" s="198"/>
      <c r="F97" s="196">
        <v>130</v>
      </c>
      <c r="G97" s="197"/>
      <c r="H97" s="185" t="s">
        <v>512</v>
      </c>
      <c r="I97" s="185" t="s">
        <v>512</v>
      </c>
      <c r="J97" s="186" t="s">
        <v>769</v>
      </c>
      <c r="K97" s="187" t="s">
        <v>3756</v>
      </c>
      <c r="L97" s="186" t="s">
        <v>2386</v>
      </c>
      <c r="M97" s="189"/>
    </row>
    <row r="98" spans="1:13" s="177" customFormat="1" x14ac:dyDescent="0.25">
      <c r="A98" s="179" t="s">
        <v>3684</v>
      </c>
      <c r="B98" s="180" t="s">
        <v>3685</v>
      </c>
      <c r="C98" s="191" t="s">
        <v>3021</v>
      </c>
      <c r="D98" s="181" t="s">
        <v>3022</v>
      </c>
      <c r="E98" s="194"/>
      <c r="F98" s="194">
        <v>26730</v>
      </c>
      <c r="G98" s="195"/>
      <c r="H98" s="191" t="s">
        <v>3021</v>
      </c>
      <c r="I98" s="191" t="s">
        <v>3021</v>
      </c>
      <c r="J98" s="89" t="s">
        <v>769</v>
      </c>
      <c r="K98" s="56" t="s">
        <v>3757</v>
      </c>
      <c r="L98" s="89" t="s">
        <v>3767</v>
      </c>
      <c r="M98" s="182"/>
    </row>
    <row r="99" spans="1:13" s="178" customFormat="1" x14ac:dyDescent="0.25">
      <c r="A99" s="183" t="s">
        <v>3686</v>
      </c>
      <c r="B99" s="184" t="s">
        <v>3687</v>
      </c>
      <c r="C99" s="185" t="s">
        <v>1647</v>
      </c>
      <c r="D99" s="186" t="s">
        <v>1833</v>
      </c>
      <c r="E99" s="198"/>
      <c r="F99" s="196">
        <v>6000</v>
      </c>
      <c r="G99" s="197"/>
      <c r="H99" s="185" t="s">
        <v>1647</v>
      </c>
      <c r="I99" s="185" t="s">
        <v>1647</v>
      </c>
      <c r="J99" s="186" t="s">
        <v>769</v>
      </c>
      <c r="K99" s="187" t="s">
        <v>3758</v>
      </c>
      <c r="L99" s="186" t="s">
        <v>2847</v>
      </c>
      <c r="M99" s="188"/>
    </row>
    <row r="100" spans="1:13" s="177" customFormat="1" x14ac:dyDescent="0.25">
      <c r="A100" s="179" t="s">
        <v>3688</v>
      </c>
      <c r="B100" s="180" t="s">
        <v>3689</v>
      </c>
      <c r="C100" s="191" t="s">
        <v>3732</v>
      </c>
      <c r="D100" s="181" t="s">
        <v>3741</v>
      </c>
      <c r="E100" s="194"/>
      <c r="F100" s="194">
        <v>7000</v>
      </c>
      <c r="G100" s="195"/>
      <c r="H100" s="191" t="s">
        <v>3732</v>
      </c>
      <c r="I100" s="191" t="s">
        <v>3732</v>
      </c>
      <c r="J100" s="89" t="s">
        <v>769</v>
      </c>
      <c r="K100" s="56" t="s">
        <v>3758</v>
      </c>
      <c r="L100" s="89" t="s">
        <v>3768</v>
      </c>
      <c r="M100" s="182"/>
    </row>
    <row r="101" spans="1:13" s="178" customFormat="1" x14ac:dyDescent="0.25">
      <c r="A101" s="183" t="s">
        <v>3690</v>
      </c>
      <c r="B101" s="184" t="s">
        <v>3691</v>
      </c>
      <c r="C101" s="185" t="s">
        <v>274</v>
      </c>
      <c r="D101" s="186" t="s">
        <v>1818</v>
      </c>
      <c r="E101" s="198"/>
      <c r="F101" s="196">
        <v>8140</v>
      </c>
      <c r="G101" s="197"/>
      <c r="H101" s="185" t="s">
        <v>274</v>
      </c>
      <c r="I101" s="185" t="s">
        <v>274</v>
      </c>
      <c r="J101" s="186" t="s">
        <v>769</v>
      </c>
      <c r="K101" s="187" t="s">
        <v>3758</v>
      </c>
      <c r="L101" s="186" t="s">
        <v>3769</v>
      </c>
      <c r="M101" s="189"/>
    </row>
    <row r="102" spans="1:13" s="177" customFormat="1" x14ac:dyDescent="0.25">
      <c r="A102" s="179" t="s">
        <v>3692</v>
      </c>
      <c r="B102" s="180" t="s">
        <v>3693</v>
      </c>
      <c r="C102" s="191" t="s">
        <v>3083</v>
      </c>
      <c r="D102" s="181" t="s">
        <v>3084</v>
      </c>
      <c r="E102" s="194"/>
      <c r="F102" s="194">
        <v>100</v>
      </c>
      <c r="G102" s="195"/>
      <c r="H102" s="191" t="s">
        <v>3083</v>
      </c>
      <c r="I102" s="191" t="s">
        <v>3083</v>
      </c>
      <c r="J102" s="89" t="s">
        <v>769</v>
      </c>
      <c r="K102" s="56" t="s">
        <v>3758</v>
      </c>
      <c r="L102" s="89" t="s">
        <v>3770</v>
      </c>
      <c r="M102" s="182"/>
    </row>
    <row r="103" spans="1:13" s="178" customFormat="1" x14ac:dyDescent="0.25">
      <c r="A103" s="183" t="s">
        <v>3694</v>
      </c>
      <c r="B103" s="184" t="s">
        <v>3695</v>
      </c>
      <c r="C103" s="185" t="s">
        <v>753</v>
      </c>
      <c r="D103" s="186" t="s">
        <v>3355</v>
      </c>
      <c r="E103" s="198"/>
      <c r="F103" s="196">
        <v>100</v>
      </c>
      <c r="G103" s="197"/>
      <c r="H103" s="185" t="s">
        <v>753</v>
      </c>
      <c r="I103" s="185" t="s">
        <v>753</v>
      </c>
      <c r="J103" s="186" t="s">
        <v>769</v>
      </c>
      <c r="K103" s="187" t="s">
        <v>3758</v>
      </c>
      <c r="L103" s="186" t="s">
        <v>3771</v>
      </c>
      <c r="M103" s="188"/>
    </row>
    <row r="104" spans="1:13" s="177" customFormat="1" x14ac:dyDescent="0.25">
      <c r="A104" s="179" t="s">
        <v>3696</v>
      </c>
      <c r="B104" s="180" t="s">
        <v>3697</v>
      </c>
      <c r="C104" s="191" t="s">
        <v>3733</v>
      </c>
      <c r="D104" s="181" t="s">
        <v>3742</v>
      </c>
      <c r="E104" s="194"/>
      <c r="F104" s="194">
        <v>2770</v>
      </c>
      <c r="G104" s="195"/>
      <c r="H104" s="191" t="s">
        <v>3753</v>
      </c>
      <c r="I104" s="191" t="s">
        <v>3753</v>
      </c>
      <c r="J104" s="89" t="s">
        <v>1254</v>
      </c>
      <c r="K104" s="56" t="s">
        <v>3759</v>
      </c>
      <c r="L104" s="89" t="s">
        <v>3772</v>
      </c>
      <c r="M104" s="182"/>
    </row>
    <row r="105" spans="1:13" s="178" customFormat="1" x14ac:dyDescent="0.25">
      <c r="A105" s="183" t="s">
        <v>3698</v>
      </c>
      <c r="B105" s="184" t="s">
        <v>3699</v>
      </c>
      <c r="C105" s="185" t="s">
        <v>184</v>
      </c>
      <c r="D105" s="186" t="s">
        <v>1832</v>
      </c>
      <c r="E105" s="198"/>
      <c r="F105" s="196">
        <v>4000</v>
      </c>
      <c r="G105" s="197"/>
      <c r="H105" s="185" t="s">
        <v>184</v>
      </c>
      <c r="I105" s="185" t="s">
        <v>184</v>
      </c>
      <c r="J105" s="186" t="s">
        <v>769</v>
      </c>
      <c r="K105" s="187" t="s">
        <v>3759</v>
      </c>
      <c r="L105" s="186" t="s">
        <v>3773</v>
      </c>
      <c r="M105" s="188"/>
    </row>
    <row r="106" spans="1:13" s="177" customFormat="1" x14ac:dyDescent="0.25">
      <c r="A106" s="179" t="s">
        <v>3700</v>
      </c>
      <c r="B106" s="180" t="s">
        <v>3701</v>
      </c>
      <c r="C106" s="191" t="s">
        <v>3734</v>
      </c>
      <c r="D106" s="181" t="s">
        <v>3743</v>
      </c>
      <c r="E106" s="194"/>
      <c r="F106" s="194">
        <v>531.5</v>
      </c>
      <c r="G106" s="195"/>
      <c r="H106" s="191" t="s">
        <v>3751</v>
      </c>
      <c r="I106" s="191" t="s">
        <v>3752</v>
      </c>
      <c r="J106" s="89" t="s">
        <v>1254</v>
      </c>
      <c r="K106" s="56" t="s">
        <v>3759</v>
      </c>
      <c r="L106" s="89" t="s">
        <v>3774</v>
      </c>
      <c r="M106" s="182"/>
    </row>
    <row r="107" spans="1:13" s="178" customFormat="1" x14ac:dyDescent="0.25">
      <c r="A107" s="183" t="s">
        <v>3702</v>
      </c>
      <c r="B107" s="184" t="s">
        <v>3703</v>
      </c>
      <c r="C107" s="185" t="s">
        <v>3735</v>
      </c>
      <c r="D107" s="186" t="s">
        <v>1966</v>
      </c>
      <c r="E107" s="198"/>
      <c r="F107" s="196">
        <v>23743.439999999999</v>
      </c>
      <c r="G107" s="197"/>
      <c r="H107" s="185" t="s">
        <v>3735</v>
      </c>
      <c r="I107" s="185" t="s">
        <v>3735</v>
      </c>
      <c r="J107" s="186" t="s">
        <v>769</v>
      </c>
      <c r="K107" s="187" t="s">
        <v>3760</v>
      </c>
      <c r="L107" s="186" t="s">
        <v>3775</v>
      </c>
      <c r="M107" s="188"/>
    </row>
    <row r="108" spans="1:13" s="177" customFormat="1" x14ac:dyDescent="0.25">
      <c r="A108" s="179" t="s">
        <v>3704</v>
      </c>
      <c r="B108" s="184" t="s">
        <v>3705</v>
      </c>
      <c r="C108" s="191" t="s">
        <v>1758</v>
      </c>
      <c r="D108" s="181" t="s">
        <v>1774</v>
      </c>
      <c r="E108" s="194"/>
      <c r="F108" s="194">
        <v>5000</v>
      </c>
      <c r="G108" s="195"/>
      <c r="H108" s="191" t="s">
        <v>1758</v>
      </c>
      <c r="I108" s="191" t="s">
        <v>1758</v>
      </c>
      <c r="J108" s="89" t="s">
        <v>769</v>
      </c>
      <c r="K108" s="56" t="s">
        <v>3760</v>
      </c>
      <c r="L108" s="89" t="s">
        <v>3776</v>
      </c>
      <c r="M108" s="182"/>
    </row>
    <row r="109" spans="1:13" s="178" customFormat="1" x14ac:dyDescent="0.25">
      <c r="A109" s="183" t="s">
        <v>3706</v>
      </c>
      <c r="B109" s="184" t="s">
        <v>3707</v>
      </c>
      <c r="C109" s="185" t="s">
        <v>165</v>
      </c>
      <c r="D109" s="186" t="s">
        <v>3744</v>
      </c>
      <c r="E109" s="198"/>
      <c r="F109" s="196">
        <v>10000</v>
      </c>
      <c r="G109" s="197"/>
      <c r="H109" s="185" t="s">
        <v>165</v>
      </c>
      <c r="I109" s="185" t="s">
        <v>165</v>
      </c>
      <c r="J109" s="186" t="s">
        <v>769</v>
      </c>
      <c r="K109" s="187" t="s">
        <v>3760</v>
      </c>
      <c r="L109" s="186" t="s">
        <v>3777</v>
      </c>
      <c r="M109" s="188"/>
    </row>
    <row r="110" spans="1:13" s="177" customFormat="1" x14ac:dyDescent="0.25">
      <c r="A110" s="179" t="s">
        <v>3708</v>
      </c>
      <c r="B110" s="180" t="s">
        <v>3709</v>
      </c>
      <c r="C110" s="191" t="s">
        <v>3736</v>
      </c>
      <c r="D110" s="181" t="s">
        <v>3745</v>
      </c>
      <c r="E110" s="194"/>
      <c r="F110" s="194">
        <v>800</v>
      </c>
      <c r="G110" s="195"/>
      <c r="H110" s="191" t="s">
        <v>3736</v>
      </c>
      <c r="I110" s="191" t="s">
        <v>3736</v>
      </c>
      <c r="J110" s="89" t="s">
        <v>769</v>
      </c>
      <c r="K110" s="56" t="s">
        <v>3761</v>
      </c>
      <c r="L110" s="89" t="s">
        <v>3778</v>
      </c>
      <c r="M110" s="182"/>
    </row>
    <row r="111" spans="1:13" s="178" customFormat="1" x14ac:dyDescent="0.25">
      <c r="A111" s="183" t="s">
        <v>3901</v>
      </c>
      <c r="B111" s="184" t="s">
        <v>3902</v>
      </c>
      <c r="C111" s="185" t="s">
        <v>1766</v>
      </c>
      <c r="D111" s="186" t="s">
        <v>1783</v>
      </c>
      <c r="E111" s="198">
        <v>206928.24</v>
      </c>
      <c r="F111" s="196">
        <v>140814.06</v>
      </c>
      <c r="G111" s="197">
        <v>3500</v>
      </c>
      <c r="H111" s="185" t="s">
        <v>3904</v>
      </c>
      <c r="I111" s="185" t="s">
        <v>3905</v>
      </c>
      <c r="J111" s="186" t="s">
        <v>933</v>
      </c>
      <c r="K111" s="187" t="s">
        <v>3906</v>
      </c>
      <c r="L111" s="186" t="s">
        <v>3903</v>
      </c>
      <c r="M111" s="188"/>
    </row>
    <row r="112" spans="1:13" s="177" customFormat="1" x14ac:dyDescent="0.25">
      <c r="A112" s="179" t="s">
        <v>3710</v>
      </c>
      <c r="B112" s="180" t="s">
        <v>3711</v>
      </c>
      <c r="C112" s="191" t="s">
        <v>3737</v>
      </c>
      <c r="D112" s="181" t="s">
        <v>3746</v>
      </c>
      <c r="E112" s="194"/>
      <c r="F112" s="194">
        <v>18000</v>
      </c>
      <c r="G112" s="195"/>
      <c r="H112" s="191" t="s">
        <v>3737</v>
      </c>
      <c r="I112" s="191" t="s">
        <v>3737</v>
      </c>
      <c r="J112" s="89" t="s">
        <v>769</v>
      </c>
      <c r="K112" s="56" t="s">
        <v>3762</v>
      </c>
      <c r="L112" s="89" t="s">
        <v>3779</v>
      </c>
      <c r="M112" s="182"/>
    </row>
    <row r="113" spans="1:13" s="178" customFormat="1" x14ac:dyDescent="0.25">
      <c r="A113" s="183" t="s">
        <v>3712</v>
      </c>
      <c r="B113" s="184" t="s">
        <v>3713</v>
      </c>
      <c r="C113" s="185" t="s">
        <v>221</v>
      </c>
      <c r="D113" s="186" t="s">
        <v>3747</v>
      </c>
      <c r="E113" s="198"/>
      <c r="F113" s="196">
        <v>1250</v>
      </c>
      <c r="G113" s="197"/>
      <c r="H113" s="185" t="s">
        <v>221</v>
      </c>
      <c r="I113" s="185" t="s">
        <v>221</v>
      </c>
      <c r="J113" s="186" t="s">
        <v>769</v>
      </c>
      <c r="K113" s="187" t="s">
        <v>3763</v>
      </c>
      <c r="L113" s="186" t="s">
        <v>3780</v>
      </c>
      <c r="M113" s="188"/>
    </row>
    <row r="114" spans="1:13" s="177" customFormat="1" x14ac:dyDescent="0.25">
      <c r="A114" s="179" t="s">
        <v>3714</v>
      </c>
      <c r="B114" s="180" t="s">
        <v>3715</v>
      </c>
      <c r="C114" s="191" t="s">
        <v>480</v>
      </c>
      <c r="D114" s="181" t="s">
        <v>2319</v>
      </c>
      <c r="E114" s="194"/>
      <c r="F114" s="194">
        <v>1734.6</v>
      </c>
      <c r="G114" s="195"/>
      <c r="H114" s="191" t="s">
        <v>480</v>
      </c>
      <c r="I114" s="191" t="s">
        <v>480</v>
      </c>
      <c r="J114" s="89" t="s">
        <v>769</v>
      </c>
      <c r="K114" s="56" t="s">
        <v>3763</v>
      </c>
      <c r="L114" s="89" t="s">
        <v>3781</v>
      </c>
      <c r="M114" s="182"/>
    </row>
    <row r="115" spans="1:13" s="178" customFormat="1" x14ac:dyDescent="0.25">
      <c r="A115" s="183" t="s">
        <v>3716</v>
      </c>
      <c r="B115" s="184" t="s">
        <v>3717</v>
      </c>
      <c r="C115" s="185" t="s">
        <v>3738</v>
      </c>
      <c r="D115" s="186" t="s">
        <v>3748</v>
      </c>
      <c r="E115" s="198"/>
      <c r="F115" s="196">
        <v>4520</v>
      </c>
      <c r="G115" s="197"/>
      <c r="H115" s="185" t="s">
        <v>3738</v>
      </c>
      <c r="I115" s="185" t="s">
        <v>3738</v>
      </c>
      <c r="J115" s="186" t="s">
        <v>769</v>
      </c>
      <c r="K115" s="187" t="s">
        <v>3764</v>
      </c>
      <c r="L115" s="186" t="s">
        <v>3782</v>
      </c>
      <c r="M115" s="189"/>
    </row>
    <row r="116" spans="1:13" s="177" customFormat="1" x14ac:dyDescent="0.25">
      <c r="A116" s="179" t="s">
        <v>3718</v>
      </c>
      <c r="B116" s="180" t="s">
        <v>3719</v>
      </c>
      <c r="C116" s="191" t="s">
        <v>274</v>
      </c>
      <c r="D116" s="181" t="s">
        <v>1818</v>
      </c>
      <c r="E116" s="194"/>
      <c r="F116" s="194">
        <v>36575.9</v>
      </c>
      <c r="G116" s="195"/>
      <c r="H116" s="191" t="s">
        <v>3754</v>
      </c>
      <c r="I116" s="191" t="s">
        <v>3755</v>
      </c>
      <c r="J116" s="89" t="s">
        <v>1254</v>
      </c>
      <c r="K116" s="56" t="s">
        <v>3764</v>
      </c>
      <c r="L116" s="89" t="s">
        <v>3783</v>
      </c>
      <c r="M116" s="182"/>
    </row>
    <row r="117" spans="1:13" s="178" customFormat="1" x14ac:dyDescent="0.25">
      <c r="A117" s="183" t="s">
        <v>3790</v>
      </c>
      <c r="B117" s="184" t="s">
        <v>3791</v>
      </c>
      <c r="C117" s="185" t="s">
        <v>3792</v>
      </c>
      <c r="D117" s="186" t="s">
        <v>3794</v>
      </c>
      <c r="E117" s="198">
        <v>58761.75</v>
      </c>
      <c r="F117" s="196">
        <v>47783.99</v>
      </c>
      <c r="G117" s="197">
        <v>1000</v>
      </c>
      <c r="H117" s="185" t="s">
        <v>3795</v>
      </c>
      <c r="I117" s="185" t="s">
        <v>3792</v>
      </c>
      <c r="J117" s="186" t="s">
        <v>933</v>
      </c>
      <c r="K117" s="187" t="s">
        <v>3764</v>
      </c>
      <c r="L117" s="186" t="s">
        <v>3793</v>
      </c>
      <c r="M117" s="188"/>
    </row>
    <row r="118" spans="1:13" s="177" customFormat="1" x14ac:dyDescent="0.25">
      <c r="A118" s="179" t="s">
        <v>3720</v>
      </c>
      <c r="B118" s="180" t="s">
        <v>3721</v>
      </c>
      <c r="C118" s="191" t="s">
        <v>2789</v>
      </c>
      <c r="D118" s="181" t="s">
        <v>2790</v>
      </c>
      <c r="E118" s="194"/>
      <c r="F118" s="194">
        <v>5760</v>
      </c>
      <c r="G118" s="195"/>
      <c r="H118" s="191" t="s">
        <v>2789</v>
      </c>
      <c r="I118" s="191" t="s">
        <v>2789</v>
      </c>
      <c r="J118" s="89" t="s">
        <v>769</v>
      </c>
      <c r="K118" s="56" t="s">
        <v>3764</v>
      </c>
      <c r="L118" s="89" t="s">
        <v>3784</v>
      </c>
      <c r="M118" s="182"/>
    </row>
    <row r="119" spans="1:13" s="178" customFormat="1" x14ac:dyDescent="0.25">
      <c r="A119" s="183" t="s">
        <v>3722</v>
      </c>
      <c r="B119" s="184" t="s">
        <v>3723</v>
      </c>
      <c r="C119" s="185" t="s">
        <v>2754</v>
      </c>
      <c r="D119" s="190" t="s">
        <v>2759</v>
      </c>
      <c r="E119" s="198"/>
      <c r="F119" s="196">
        <v>2100</v>
      </c>
      <c r="G119" s="197"/>
      <c r="H119" s="185" t="s">
        <v>2754</v>
      </c>
      <c r="I119" s="185" t="s">
        <v>2754</v>
      </c>
      <c r="J119" s="186" t="s">
        <v>769</v>
      </c>
      <c r="K119" s="187" t="s">
        <v>3765</v>
      </c>
      <c r="L119" s="186" t="s">
        <v>3785</v>
      </c>
      <c r="M119" s="188"/>
    </row>
    <row r="120" spans="1:13" s="177" customFormat="1" x14ac:dyDescent="0.25">
      <c r="A120" s="179" t="s">
        <v>3724</v>
      </c>
      <c r="B120" s="180" t="s">
        <v>3725</v>
      </c>
      <c r="C120" s="191" t="s">
        <v>757</v>
      </c>
      <c r="D120" s="181" t="s">
        <v>3749</v>
      </c>
      <c r="E120" s="194"/>
      <c r="F120" s="194">
        <v>450</v>
      </c>
      <c r="G120" s="195"/>
      <c r="H120" s="191" t="s">
        <v>757</v>
      </c>
      <c r="I120" s="191" t="s">
        <v>757</v>
      </c>
      <c r="J120" s="89" t="s">
        <v>769</v>
      </c>
      <c r="K120" s="56" t="s">
        <v>3765</v>
      </c>
      <c r="L120" s="89" t="s">
        <v>3786</v>
      </c>
      <c r="M120" s="182"/>
    </row>
    <row r="121" spans="1:13" s="178" customFormat="1" x14ac:dyDescent="0.25">
      <c r="A121" s="183" t="s">
        <v>3726</v>
      </c>
      <c r="B121" s="184" t="s">
        <v>3727</v>
      </c>
      <c r="C121" s="185" t="s">
        <v>3739</v>
      </c>
      <c r="D121" s="190" t="s">
        <v>1788</v>
      </c>
      <c r="E121" s="198"/>
      <c r="F121" s="196">
        <v>60</v>
      </c>
      <c r="G121" s="197"/>
      <c r="H121" s="185" t="s">
        <v>3739</v>
      </c>
      <c r="I121" s="185" t="s">
        <v>3739</v>
      </c>
      <c r="J121" s="186" t="s">
        <v>769</v>
      </c>
      <c r="K121" s="187" t="s">
        <v>3765</v>
      </c>
      <c r="L121" s="186" t="s">
        <v>3787</v>
      </c>
      <c r="M121" s="188"/>
    </row>
    <row r="122" spans="1:13" s="177" customFormat="1" x14ac:dyDescent="0.25">
      <c r="A122" s="179" t="s">
        <v>3728</v>
      </c>
      <c r="B122" s="184" t="s">
        <v>3729</v>
      </c>
      <c r="C122" s="191" t="s">
        <v>745</v>
      </c>
      <c r="D122" s="181" t="s">
        <v>3166</v>
      </c>
      <c r="E122" s="194"/>
      <c r="F122" s="194">
        <v>74687</v>
      </c>
      <c r="G122" s="195"/>
      <c r="H122" s="191" t="s">
        <v>745</v>
      </c>
      <c r="I122" s="191" t="s">
        <v>745</v>
      </c>
      <c r="J122" s="89" t="s">
        <v>769</v>
      </c>
      <c r="K122" s="56" t="s">
        <v>3766</v>
      </c>
      <c r="L122" s="89" t="s">
        <v>3788</v>
      </c>
      <c r="M122" s="182"/>
    </row>
    <row r="123" spans="1:13" s="178" customFormat="1" x14ac:dyDescent="0.25">
      <c r="A123" s="183" t="s">
        <v>3730</v>
      </c>
      <c r="B123" s="184" t="s">
        <v>3731</v>
      </c>
      <c r="C123" s="185" t="s">
        <v>3740</v>
      </c>
      <c r="D123" s="186" t="s">
        <v>3750</v>
      </c>
      <c r="E123" s="198"/>
      <c r="F123" s="196">
        <v>2500</v>
      </c>
      <c r="G123" s="197"/>
      <c r="H123" s="185" t="s">
        <v>3740</v>
      </c>
      <c r="I123" s="185" t="s">
        <v>3740</v>
      </c>
      <c r="J123" s="186" t="s">
        <v>769</v>
      </c>
      <c r="K123" s="187" t="s">
        <v>3765</v>
      </c>
      <c r="L123" s="186" t="s">
        <v>3789</v>
      </c>
      <c r="M123" s="188"/>
    </row>
    <row r="124" spans="1:13" s="177" customFormat="1" x14ac:dyDescent="0.25">
      <c r="A124" s="179" t="s">
        <v>3796</v>
      </c>
      <c r="B124" s="180" t="s">
        <v>3826</v>
      </c>
      <c r="C124" s="191" t="s">
        <v>3819</v>
      </c>
      <c r="D124" s="181" t="s">
        <v>3851</v>
      </c>
      <c r="E124" s="194"/>
      <c r="F124" s="194">
        <v>2600</v>
      </c>
      <c r="G124" s="195"/>
      <c r="H124" s="191" t="s">
        <v>3819</v>
      </c>
      <c r="I124" s="191" t="s">
        <v>3819</v>
      </c>
      <c r="J124" s="89" t="s">
        <v>769</v>
      </c>
      <c r="K124" s="56" t="s">
        <v>3857</v>
      </c>
      <c r="L124" s="89" t="s">
        <v>3871</v>
      </c>
      <c r="M124" s="182"/>
    </row>
    <row r="125" spans="1:13" s="178" customFormat="1" x14ac:dyDescent="0.25">
      <c r="A125" s="183" t="s">
        <v>3797</v>
      </c>
      <c r="B125" s="184" t="s">
        <v>3827</v>
      </c>
      <c r="C125" s="185" t="s">
        <v>745</v>
      </c>
      <c r="D125" s="186" t="s">
        <v>3166</v>
      </c>
      <c r="E125" s="198"/>
      <c r="F125" s="196">
        <v>250</v>
      </c>
      <c r="G125" s="197"/>
      <c r="H125" s="185" t="s">
        <v>745</v>
      </c>
      <c r="I125" s="185" t="s">
        <v>745</v>
      </c>
      <c r="J125" s="186" t="s">
        <v>769</v>
      </c>
      <c r="K125" s="187" t="s">
        <v>3858</v>
      </c>
      <c r="L125" s="186" t="s">
        <v>3872</v>
      </c>
      <c r="M125" s="188"/>
    </row>
    <row r="126" spans="1:13" s="177" customFormat="1" x14ac:dyDescent="0.25">
      <c r="A126" s="179" t="s">
        <v>3797</v>
      </c>
      <c r="B126" s="180" t="s">
        <v>3828</v>
      </c>
      <c r="C126" s="191" t="s">
        <v>745</v>
      </c>
      <c r="D126" s="181" t="s">
        <v>3166</v>
      </c>
      <c r="E126" s="194"/>
      <c r="F126" s="194">
        <v>20</v>
      </c>
      <c r="G126" s="195"/>
      <c r="H126" s="191" t="s">
        <v>745</v>
      </c>
      <c r="I126" s="191" t="s">
        <v>745</v>
      </c>
      <c r="J126" s="89" t="s">
        <v>769</v>
      </c>
      <c r="K126" s="56" t="s">
        <v>3858</v>
      </c>
      <c r="L126" s="89" t="s">
        <v>3873</v>
      </c>
      <c r="M126" s="182"/>
    </row>
    <row r="127" spans="1:13" s="178" customFormat="1" x14ac:dyDescent="0.25">
      <c r="A127" s="183" t="s">
        <v>3797</v>
      </c>
      <c r="B127" s="184" t="s">
        <v>3829</v>
      </c>
      <c r="C127" s="185" t="s">
        <v>745</v>
      </c>
      <c r="D127" s="186" t="s">
        <v>3166</v>
      </c>
      <c r="E127" s="198"/>
      <c r="F127" s="196">
        <v>11687</v>
      </c>
      <c r="G127" s="197"/>
      <c r="H127" s="185" t="s">
        <v>745</v>
      </c>
      <c r="I127" s="185" t="s">
        <v>745</v>
      </c>
      <c r="J127" s="186" t="s">
        <v>769</v>
      </c>
      <c r="K127" s="187" t="s">
        <v>3858</v>
      </c>
      <c r="L127" s="186" t="s">
        <v>3874</v>
      </c>
      <c r="M127" s="188"/>
    </row>
    <row r="128" spans="1:13" s="177" customFormat="1" x14ac:dyDescent="0.25">
      <c r="A128" s="179" t="s">
        <v>3798</v>
      </c>
      <c r="B128" s="180" t="s">
        <v>3830</v>
      </c>
      <c r="C128" s="191" t="s">
        <v>3820</v>
      </c>
      <c r="D128" s="181" t="s">
        <v>3852</v>
      </c>
      <c r="E128" s="194"/>
      <c r="F128" s="194">
        <v>950</v>
      </c>
      <c r="G128" s="195"/>
      <c r="H128" s="191" t="s">
        <v>3820</v>
      </c>
      <c r="I128" s="191" t="s">
        <v>3820</v>
      </c>
      <c r="J128" s="89" t="s">
        <v>769</v>
      </c>
      <c r="K128" s="56" t="s">
        <v>3858</v>
      </c>
      <c r="L128" s="89" t="s">
        <v>3875</v>
      </c>
      <c r="M128" s="182"/>
    </row>
    <row r="129" spans="1:13" s="178" customFormat="1" x14ac:dyDescent="0.25">
      <c r="A129" s="183" t="s">
        <v>3799</v>
      </c>
      <c r="B129" s="184" t="s">
        <v>3831</v>
      </c>
      <c r="C129" s="185" t="s">
        <v>3315</v>
      </c>
      <c r="D129" s="186" t="s">
        <v>1978</v>
      </c>
      <c r="E129" s="198"/>
      <c r="F129" s="196">
        <v>400</v>
      </c>
      <c r="G129" s="197"/>
      <c r="H129" s="185" t="s">
        <v>3315</v>
      </c>
      <c r="I129" s="185" t="s">
        <v>3315</v>
      </c>
      <c r="J129" s="186" t="s">
        <v>769</v>
      </c>
      <c r="K129" s="187" t="s">
        <v>3858</v>
      </c>
      <c r="L129" s="186" t="s">
        <v>3876</v>
      </c>
      <c r="M129" s="189"/>
    </row>
    <row r="130" spans="1:13" s="177" customFormat="1" x14ac:dyDescent="0.25">
      <c r="A130" s="179" t="s">
        <v>3800</v>
      </c>
      <c r="B130" s="180" t="s">
        <v>3832</v>
      </c>
      <c r="C130" s="191" t="s">
        <v>928</v>
      </c>
      <c r="D130" s="181" t="s">
        <v>1820</v>
      </c>
      <c r="E130" s="194"/>
      <c r="F130" s="194">
        <v>20419.400000000001</v>
      </c>
      <c r="G130" s="195"/>
      <c r="H130" s="191" t="s">
        <v>3893</v>
      </c>
      <c r="I130" s="191" t="s">
        <v>3895</v>
      </c>
      <c r="J130" s="89" t="s">
        <v>1254</v>
      </c>
      <c r="K130" s="56" t="s">
        <v>3859</v>
      </c>
      <c r="L130" s="89" t="s">
        <v>3877</v>
      </c>
      <c r="M130" s="182"/>
    </row>
    <row r="131" spans="1:13" s="178" customFormat="1" x14ac:dyDescent="0.25">
      <c r="A131" s="183" t="s">
        <v>3801</v>
      </c>
      <c r="B131" s="184" t="s">
        <v>3833</v>
      </c>
      <c r="C131" s="185" t="s">
        <v>3821</v>
      </c>
      <c r="D131" s="186" t="s">
        <v>3853</v>
      </c>
      <c r="E131" s="198"/>
      <c r="F131" s="196">
        <v>10000</v>
      </c>
      <c r="G131" s="197"/>
      <c r="H131" s="185" t="s">
        <v>3896</v>
      </c>
      <c r="I131" s="185" t="s">
        <v>3894</v>
      </c>
      <c r="J131" s="186" t="s">
        <v>1254</v>
      </c>
      <c r="K131" s="187" t="s">
        <v>3859</v>
      </c>
      <c r="L131" s="186" t="s">
        <v>3878</v>
      </c>
      <c r="M131" s="188"/>
    </row>
    <row r="132" spans="1:13" s="177" customFormat="1" x14ac:dyDescent="0.25">
      <c r="A132" s="179" t="s">
        <v>3802</v>
      </c>
      <c r="B132" s="180" t="s">
        <v>3834</v>
      </c>
      <c r="C132" s="191" t="s">
        <v>472</v>
      </c>
      <c r="D132" s="181" t="s">
        <v>3854</v>
      </c>
      <c r="E132" s="194"/>
      <c r="F132" s="194">
        <v>550</v>
      </c>
      <c r="G132" s="195"/>
      <c r="H132" s="191" t="s">
        <v>472</v>
      </c>
      <c r="I132" s="191" t="s">
        <v>472</v>
      </c>
      <c r="J132" s="89" t="s">
        <v>769</v>
      </c>
      <c r="K132" s="56" t="s">
        <v>3860</v>
      </c>
      <c r="L132" s="89" t="s">
        <v>3879</v>
      </c>
      <c r="M132" s="182"/>
    </row>
    <row r="133" spans="1:13" s="178" customFormat="1" x14ac:dyDescent="0.25">
      <c r="A133" s="183" t="s">
        <v>3803</v>
      </c>
      <c r="B133" s="184" t="s">
        <v>3835</v>
      </c>
      <c r="C133" s="185" t="s">
        <v>3822</v>
      </c>
      <c r="D133" s="186" t="s">
        <v>1980</v>
      </c>
      <c r="E133" s="198"/>
      <c r="F133" s="196">
        <v>1000</v>
      </c>
      <c r="G133" s="197"/>
      <c r="H133" s="185" t="s">
        <v>3822</v>
      </c>
      <c r="I133" s="185" t="s">
        <v>3822</v>
      </c>
      <c r="J133" s="186" t="s">
        <v>769</v>
      </c>
      <c r="K133" s="187" t="s">
        <v>3859</v>
      </c>
      <c r="L133" s="186" t="s">
        <v>3880</v>
      </c>
      <c r="M133" s="189"/>
    </row>
    <row r="134" spans="1:13" s="177" customFormat="1" x14ac:dyDescent="0.25">
      <c r="A134" s="179" t="s">
        <v>3804</v>
      </c>
      <c r="B134" s="180" t="s">
        <v>3836</v>
      </c>
      <c r="C134" s="191" t="s">
        <v>758</v>
      </c>
      <c r="D134" s="181" t="s">
        <v>3855</v>
      </c>
      <c r="E134" s="194"/>
      <c r="F134" s="194">
        <v>4788</v>
      </c>
      <c r="G134" s="195"/>
      <c r="H134" s="191" t="s">
        <v>3897</v>
      </c>
      <c r="I134" s="191" t="s">
        <v>3898</v>
      </c>
      <c r="J134" s="89" t="s">
        <v>1254</v>
      </c>
      <c r="K134" s="56" t="s">
        <v>3861</v>
      </c>
      <c r="L134" s="89" t="s">
        <v>2941</v>
      </c>
      <c r="M134" s="182"/>
    </row>
    <row r="135" spans="1:13" s="178" customFormat="1" x14ac:dyDescent="0.25">
      <c r="A135" s="183" t="s">
        <v>3805</v>
      </c>
      <c r="B135" s="184" t="s">
        <v>3837</v>
      </c>
      <c r="C135" s="185" t="s">
        <v>3823</v>
      </c>
      <c r="D135" s="186" t="s">
        <v>3856</v>
      </c>
      <c r="E135" s="198"/>
      <c r="F135" s="196">
        <v>10400</v>
      </c>
      <c r="G135" s="197"/>
      <c r="H135" s="185" t="s">
        <v>3823</v>
      </c>
      <c r="I135" s="185" t="s">
        <v>3823</v>
      </c>
      <c r="J135" s="186" t="s">
        <v>769</v>
      </c>
      <c r="K135" s="187" t="s">
        <v>3861</v>
      </c>
      <c r="L135" s="186" t="s">
        <v>3881</v>
      </c>
      <c r="M135" s="188"/>
    </row>
    <row r="136" spans="1:13" s="177" customFormat="1" x14ac:dyDescent="0.25">
      <c r="A136" s="179" t="s">
        <v>3790</v>
      </c>
      <c r="B136" s="180" t="s">
        <v>3791</v>
      </c>
      <c r="C136" s="191" t="s">
        <v>3792</v>
      </c>
      <c r="D136" s="181" t="s">
        <v>3794</v>
      </c>
      <c r="E136" s="194"/>
      <c r="F136" s="194">
        <v>48783.99</v>
      </c>
      <c r="G136" s="195"/>
      <c r="H136" s="191" t="s">
        <v>3795</v>
      </c>
      <c r="I136" s="191" t="s">
        <v>3899</v>
      </c>
      <c r="J136" s="89" t="s">
        <v>933</v>
      </c>
      <c r="K136" s="56" t="s">
        <v>3764</v>
      </c>
      <c r="L136" s="89" t="s">
        <v>3793</v>
      </c>
      <c r="M136" s="182"/>
    </row>
    <row r="137" spans="1:13" s="178" customFormat="1" x14ac:dyDescent="0.25">
      <c r="A137" s="183" t="s">
        <v>3806</v>
      </c>
      <c r="B137" s="184" t="s">
        <v>3838</v>
      </c>
      <c r="C137" s="185" t="s">
        <v>3824</v>
      </c>
      <c r="D137" s="186" t="s">
        <v>2413</v>
      </c>
      <c r="E137" s="198"/>
      <c r="F137" s="196">
        <v>2296</v>
      </c>
      <c r="G137" s="197"/>
      <c r="H137" s="185" t="s">
        <v>3824</v>
      </c>
      <c r="I137" s="185" t="s">
        <v>3824</v>
      </c>
      <c r="J137" s="186" t="s">
        <v>769</v>
      </c>
      <c r="K137" s="187" t="s">
        <v>3862</v>
      </c>
      <c r="L137" s="186" t="s">
        <v>3882</v>
      </c>
      <c r="M137" s="188"/>
    </row>
    <row r="138" spans="1:13" s="177" customFormat="1" x14ac:dyDescent="0.25">
      <c r="A138" s="179" t="s">
        <v>3807</v>
      </c>
      <c r="B138" s="180" t="s">
        <v>3839</v>
      </c>
      <c r="C138" s="191" t="s">
        <v>2153</v>
      </c>
      <c r="D138" s="181" t="s">
        <v>2156</v>
      </c>
      <c r="E138" s="194"/>
      <c r="F138" s="194">
        <v>131.77000000000001</v>
      </c>
      <c r="G138" s="195"/>
      <c r="H138" s="191" t="s">
        <v>2153</v>
      </c>
      <c r="I138" s="191" t="s">
        <v>2153</v>
      </c>
      <c r="J138" s="89" t="s">
        <v>769</v>
      </c>
      <c r="K138" s="56" t="s">
        <v>3863</v>
      </c>
      <c r="L138" s="89" t="s">
        <v>3883</v>
      </c>
      <c r="M138" s="182"/>
    </row>
    <row r="139" spans="1:13" s="178" customFormat="1" x14ac:dyDescent="0.25">
      <c r="A139" s="183" t="s">
        <v>3808</v>
      </c>
      <c r="B139" s="184" t="s">
        <v>3850</v>
      </c>
      <c r="C139" s="185" t="s">
        <v>745</v>
      </c>
      <c r="D139" s="186" t="s">
        <v>3166</v>
      </c>
      <c r="E139" s="198"/>
      <c r="F139" s="196">
        <v>116.11</v>
      </c>
      <c r="G139" s="197"/>
      <c r="H139" s="185" t="s">
        <v>745</v>
      </c>
      <c r="I139" s="185" t="s">
        <v>745</v>
      </c>
      <c r="J139" s="186" t="s">
        <v>769</v>
      </c>
      <c r="K139" s="187" t="s">
        <v>3864</v>
      </c>
      <c r="L139" s="186" t="s">
        <v>3884</v>
      </c>
      <c r="M139" s="188"/>
    </row>
    <row r="140" spans="1:13" s="177" customFormat="1" x14ac:dyDescent="0.25">
      <c r="A140" s="179" t="s">
        <v>3809</v>
      </c>
      <c r="B140" s="184" t="s">
        <v>3840</v>
      </c>
      <c r="C140" s="191" t="s">
        <v>741</v>
      </c>
      <c r="D140" s="181" t="s">
        <v>3355</v>
      </c>
      <c r="E140" s="194"/>
      <c r="F140" s="194">
        <v>1000</v>
      </c>
      <c r="G140" s="195"/>
      <c r="H140" s="191" t="s">
        <v>741</v>
      </c>
      <c r="I140" s="191" t="s">
        <v>741</v>
      </c>
      <c r="J140" s="89" t="s">
        <v>769</v>
      </c>
      <c r="K140" s="56" t="s">
        <v>3865</v>
      </c>
      <c r="L140" s="89" t="s">
        <v>3885</v>
      </c>
      <c r="M140" s="182"/>
    </row>
    <row r="141" spans="1:13" s="178" customFormat="1" x14ac:dyDescent="0.25">
      <c r="A141" s="183" t="s">
        <v>3810</v>
      </c>
      <c r="B141" s="184" t="s">
        <v>3841</v>
      </c>
      <c r="C141" s="185" t="s">
        <v>281</v>
      </c>
      <c r="D141" s="199">
        <v>12549920150</v>
      </c>
      <c r="E141" s="198"/>
      <c r="F141" s="196">
        <v>4210</v>
      </c>
      <c r="G141" s="197"/>
      <c r="H141" s="185" t="s">
        <v>281</v>
      </c>
      <c r="I141" s="185" t="s">
        <v>281</v>
      </c>
      <c r="J141" s="186" t="s">
        <v>769</v>
      </c>
      <c r="K141" s="187" t="s">
        <v>3866</v>
      </c>
      <c r="L141" s="186" t="s">
        <v>3886</v>
      </c>
      <c r="M141" s="188"/>
    </row>
    <row r="142" spans="1:13" s="177" customFormat="1" x14ac:dyDescent="0.25">
      <c r="A142" s="179" t="s">
        <v>3811</v>
      </c>
      <c r="B142" s="180" t="s">
        <v>3842</v>
      </c>
      <c r="C142" s="191" t="s">
        <v>3535</v>
      </c>
      <c r="D142" s="181" t="s">
        <v>1987</v>
      </c>
      <c r="E142" s="194"/>
      <c r="F142" s="194">
        <v>4875</v>
      </c>
      <c r="G142" s="195"/>
      <c r="H142" s="191" t="s">
        <v>3535</v>
      </c>
      <c r="I142" s="191" t="s">
        <v>3535</v>
      </c>
      <c r="J142" s="89" t="s">
        <v>769</v>
      </c>
      <c r="K142" s="56" t="s">
        <v>3866</v>
      </c>
      <c r="L142" s="89" t="s">
        <v>3887</v>
      </c>
      <c r="M142" s="182"/>
    </row>
    <row r="143" spans="1:13" s="178" customFormat="1" x14ac:dyDescent="0.25">
      <c r="A143" s="183" t="s">
        <v>3812</v>
      </c>
      <c r="B143" s="184" t="s">
        <v>3843</v>
      </c>
      <c r="C143" s="185" t="s">
        <v>3825</v>
      </c>
      <c r="D143" s="186" t="s">
        <v>2129</v>
      </c>
      <c r="E143" s="198"/>
      <c r="F143" s="196">
        <v>1500</v>
      </c>
      <c r="G143" s="197"/>
      <c r="H143" s="185" t="s">
        <v>3825</v>
      </c>
      <c r="I143" s="185" t="s">
        <v>3825</v>
      </c>
      <c r="J143" s="186" t="s">
        <v>769</v>
      </c>
      <c r="K143" s="187" t="s">
        <v>3866</v>
      </c>
      <c r="L143" s="186" t="s">
        <v>3888</v>
      </c>
      <c r="M143" s="188"/>
    </row>
    <row r="144" spans="1:13" s="177" customFormat="1" x14ac:dyDescent="0.25">
      <c r="A144" s="179" t="s">
        <v>3813</v>
      </c>
      <c r="B144" s="180" t="s">
        <v>3844</v>
      </c>
      <c r="C144" s="191" t="s">
        <v>2789</v>
      </c>
      <c r="D144" s="181" t="s">
        <v>2790</v>
      </c>
      <c r="E144" s="194"/>
      <c r="F144" s="194">
        <v>7550</v>
      </c>
      <c r="G144" s="195"/>
      <c r="H144" s="191" t="s">
        <v>2789</v>
      </c>
      <c r="I144" s="191" t="s">
        <v>2789</v>
      </c>
      <c r="J144" s="89" t="s">
        <v>769</v>
      </c>
      <c r="K144" s="56" t="s">
        <v>3867</v>
      </c>
      <c r="L144" s="89" t="s">
        <v>3900</v>
      </c>
      <c r="M144" s="182"/>
    </row>
    <row r="145" spans="1:13" s="178" customFormat="1" x14ac:dyDescent="0.25">
      <c r="A145" s="183" t="s">
        <v>3814</v>
      </c>
      <c r="B145" s="184" t="s">
        <v>3845</v>
      </c>
      <c r="C145" s="185" t="s">
        <v>1770</v>
      </c>
      <c r="D145" s="186" t="s">
        <v>1788</v>
      </c>
      <c r="E145" s="198"/>
      <c r="F145" s="196">
        <v>270</v>
      </c>
      <c r="G145" s="197"/>
      <c r="H145" s="185" t="s">
        <v>1770</v>
      </c>
      <c r="I145" s="185" t="s">
        <v>1770</v>
      </c>
      <c r="J145" s="186" t="s">
        <v>769</v>
      </c>
      <c r="K145" s="187" t="s">
        <v>3867</v>
      </c>
      <c r="L145" s="186" t="s">
        <v>3889</v>
      </c>
      <c r="M145" s="188"/>
    </row>
    <row r="146" spans="1:13" s="177" customFormat="1" x14ac:dyDescent="0.25">
      <c r="A146" s="179" t="s">
        <v>3815</v>
      </c>
      <c r="B146" s="180" t="s">
        <v>3846</v>
      </c>
      <c r="C146" s="191" t="s">
        <v>2794</v>
      </c>
      <c r="D146" s="181" t="s">
        <v>2795</v>
      </c>
      <c r="E146" s="194"/>
      <c r="F146" s="194">
        <v>19819.28</v>
      </c>
      <c r="G146" s="195"/>
      <c r="H146" s="191" t="s">
        <v>2794</v>
      </c>
      <c r="I146" s="191" t="s">
        <v>2794</v>
      </c>
      <c r="J146" s="89" t="s">
        <v>769</v>
      </c>
      <c r="K146" s="56" t="s">
        <v>3868</v>
      </c>
      <c r="L146" s="89" t="s">
        <v>3890</v>
      </c>
      <c r="M146" s="182"/>
    </row>
    <row r="147" spans="1:13" s="178" customFormat="1" x14ac:dyDescent="0.25">
      <c r="A147" s="183" t="s">
        <v>3816</v>
      </c>
      <c r="B147" s="184" t="s">
        <v>3847</v>
      </c>
      <c r="C147" s="185" t="s">
        <v>472</v>
      </c>
      <c r="D147" s="186" t="s">
        <v>3854</v>
      </c>
      <c r="E147" s="198"/>
      <c r="F147" s="196">
        <v>800</v>
      </c>
      <c r="G147" s="197"/>
      <c r="H147" s="185" t="s">
        <v>472</v>
      </c>
      <c r="I147" s="185" t="s">
        <v>472</v>
      </c>
      <c r="J147" s="186" t="s">
        <v>769</v>
      </c>
      <c r="K147" s="187" t="s">
        <v>3859</v>
      </c>
      <c r="L147" s="186" t="s">
        <v>3891</v>
      </c>
      <c r="M147" s="189"/>
    </row>
    <row r="148" spans="1:13" s="177" customFormat="1" x14ac:dyDescent="0.25">
      <c r="A148" s="179" t="s">
        <v>3817</v>
      </c>
      <c r="B148" s="180" t="s">
        <v>3848</v>
      </c>
      <c r="C148" s="191" t="s">
        <v>3535</v>
      </c>
      <c r="D148" s="181" t="s">
        <v>1987</v>
      </c>
      <c r="E148" s="194"/>
      <c r="F148" s="194">
        <v>4270</v>
      </c>
      <c r="G148" s="195"/>
      <c r="H148" s="191" t="s">
        <v>3535</v>
      </c>
      <c r="I148" s="191" t="s">
        <v>3535</v>
      </c>
      <c r="J148" s="89" t="s">
        <v>769</v>
      </c>
      <c r="K148" s="56" t="s">
        <v>3869</v>
      </c>
      <c r="L148" s="89" t="s">
        <v>3892</v>
      </c>
      <c r="M148" s="182"/>
    </row>
    <row r="149" spans="1:13" s="178" customFormat="1" x14ac:dyDescent="0.25">
      <c r="A149" s="183" t="s">
        <v>3818</v>
      </c>
      <c r="B149" s="184" t="s">
        <v>3849</v>
      </c>
      <c r="C149" s="185" t="s">
        <v>512</v>
      </c>
      <c r="D149" s="186" t="s">
        <v>2385</v>
      </c>
      <c r="E149" s="198"/>
      <c r="F149" s="196">
        <v>210</v>
      </c>
      <c r="G149" s="197"/>
      <c r="H149" s="185" t="s">
        <v>512</v>
      </c>
      <c r="I149" s="185" t="s">
        <v>512</v>
      </c>
      <c r="J149" s="186" t="s">
        <v>769</v>
      </c>
      <c r="K149" s="187" t="s">
        <v>3870</v>
      </c>
      <c r="L149" s="186" t="s">
        <v>2386</v>
      </c>
      <c r="M149" s="188"/>
    </row>
    <row r="150" spans="1:13" s="177" customFormat="1" x14ac:dyDescent="0.25">
      <c r="A150" s="179" t="s">
        <v>3907</v>
      </c>
      <c r="B150" s="180" t="s">
        <v>3919</v>
      </c>
      <c r="C150" s="191" t="s">
        <v>2452</v>
      </c>
      <c r="D150" s="181" t="s">
        <v>2453</v>
      </c>
      <c r="E150" s="194"/>
      <c r="F150" s="194">
        <v>12564</v>
      </c>
      <c r="G150" s="195"/>
      <c r="H150" s="191" t="s">
        <v>2452</v>
      </c>
      <c r="I150" s="191" t="s">
        <v>2452</v>
      </c>
      <c r="J150" s="89" t="s">
        <v>769</v>
      </c>
      <c r="K150" s="56" t="s">
        <v>3939</v>
      </c>
      <c r="L150" s="89" t="s">
        <v>3948</v>
      </c>
      <c r="M150" s="182"/>
    </row>
    <row r="151" spans="1:13" s="178" customFormat="1" x14ac:dyDescent="0.25">
      <c r="A151" s="183" t="s">
        <v>3908</v>
      </c>
      <c r="B151" s="184" t="s">
        <v>3920</v>
      </c>
      <c r="C151" s="185" t="s">
        <v>745</v>
      </c>
      <c r="D151" s="186" t="s">
        <v>3166</v>
      </c>
      <c r="E151" s="198"/>
      <c r="F151" s="196">
        <v>5532</v>
      </c>
      <c r="G151" s="197"/>
      <c r="H151" s="185" t="s">
        <v>745</v>
      </c>
      <c r="I151" s="185" t="s">
        <v>745</v>
      </c>
      <c r="J151" s="186" t="s">
        <v>769</v>
      </c>
      <c r="K151" s="187" t="s">
        <v>3940</v>
      </c>
      <c r="L151" s="186" t="s">
        <v>3949</v>
      </c>
      <c r="M151" s="188"/>
    </row>
    <row r="152" spans="1:13" s="177" customFormat="1" x14ac:dyDescent="0.25">
      <c r="A152" s="179" t="s">
        <v>3909</v>
      </c>
      <c r="B152" s="180" t="s">
        <v>3921</v>
      </c>
      <c r="C152" s="191" t="s">
        <v>3824</v>
      </c>
      <c r="D152" s="181" t="s">
        <v>2413</v>
      </c>
      <c r="E152" s="194"/>
      <c r="F152" s="194">
        <v>1962</v>
      </c>
      <c r="G152" s="195"/>
      <c r="H152" s="191" t="s">
        <v>3824</v>
      </c>
      <c r="I152" s="191" t="s">
        <v>3824</v>
      </c>
      <c r="J152" s="89" t="s">
        <v>769</v>
      </c>
      <c r="K152" s="56" t="s">
        <v>3941</v>
      </c>
      <c r="L152" s="89" t="s">
        <v>3950</v>
      </c>
      <c r="M152" s="182"/>
    </row>
    <row r="153" spans="1:13" s="178" customFormat="1" x14ac:dyDescent="0.25">
      <c r="A153" s="183" t="s">
        <v>3910</v>
      </c>
      <c r="B153" s="200" t="s">
        <v>3922</v>
      </c>
      <c r="C153" s="185" t="s">
        <v>209</v>
      </c>
      <c r="D153" s="186" t="s">
        <v>3276</v>
      </c>
      <c r="E153" s="198"/>
      <c r="F153" s="196">
        <v>90</v>
      </c>
      <c r="G153" s="197"/>
      <c r="H153" s="185" t="s">
        <v>209</v>
      </c>
      <c r="I153" s="185" t="s">
        <v>209</v>
      </c>
      <c r="J153" s="186" t="s">
        <v>769</v>
      </c>
      <c r="K153" s="187" t="s">
        <v>3942</v>
      </c>
      <c r="L153" s="186" t="s">
        <v>3951</v>
      </c>
      <c r="M153" s="189"/>
    </row>
    <row r="154" spans="1:13" s="177" customFormat="1" x14ac:dyDescent="0.25">
      <c r="A154" s="179" t="s">
        <v>3911</v>
      </c>
      <c r="B154" s="180" t="s">
        <v>3923</v>
      </c>
      <c r="C154" s="191" t="s">
        <v>3931</v>
      </c>
      <c r="D154" s="181" t="s">
        <v>3935</v>
      </c>
      <c r="E154" s="194"/>
      <c r="F154" s="194">
        <v>6975</v>
      </c>
      <c r="G154" s="195"/>
      <c r="H154" s="191" t="s">
        <v>3931</v>
      </c>
      <c r="I154" s="191" t="s">
        <v>3931</v>
      </c>
      <c r="J154" s="89" t="s">
        <v>769</v>
      </c>
      <c r="K154" s="56" t="s">
        <v>3942</v>
      </c>
      <c r="L154" s="89" t="s">
        <v>3952</v>
      </c>
      <c r="M154" s="182"/>
    </row>
    <row r="155" spans="1:13" s="178" customFormat="1" x14ac:dyDescent="0.25">
      <c r="A155" s="183" t="s">
        <v>3912</v>
      </c>
      <c r="B155" s="184" t="s">
        <v>3924</v>
      </c>
      <c r="C155" s="185" t="s">
        <v>745</v>
      </c>
      <c r="D155" s="186" t="s">
        <v>3166</v>
      </c>
      <c r="E155" s="198"/>
      <c r="F155" s="196">
        <v>4156.5</v>
      </c>
      <c r="G155" s="197"/>
      <c r="H155" s="185" t="s">
        <v>745</v>
      </c>
      <c r="I155" s="185" t="s">
        <v>745</v>
      </c>
      <c r="J155" s="186" t="s">
        <v>769</v>
      </c>
      <c r="K155" s="187" t="s">
        <v>3942</v>
      </c>
      <c r="L155" s="186" t="s">
        <v>3953</v>
      </c>
      <c r="M155" s="188"/>
    </row>
    <row r="156" spans="1:13" s="177" customFormat="1" x14ac:dyDescent="0.25">
      <c r="A156" s="179" t="s">
        <v>3913</v>
      </c>
      <c r="B156" s="180" t="s">
        <v>3925</v>
      </c>
      <c r="C156" s="191" t="s">
        <v>3932</v>
      </c>
      <c r="D156" s="181" t="s">
        <v>3936</v>
      </c>
      <c r="E156" s="194"/>
      <c r="F156" s="194">
        <v>401.59</v>
      </c>
      <c r="G156" s="195"/>
      <c r="H156" s="191" t="s">
        <v>3932</v>
      </c>
      <c r="I156" s="191" t="s">
        <v>3932</v>
      </c>
      <c r="J156" s="89" t="s">
        <v>769</v>
      </c>
      <c r="K156" s="56" t="s">
        <v>3943</v>
      </c>
      <c r="L156" s="89" t="s">
        <v>3954</v>
      </c>
      <c r="M156" s="182"/>
    </row>
    <row r="157" spans="1:13" s="178" customFormat="1" x14ac:dyDescent="0.25">
      <c r="A157" s="183" t="s">
        <v>3914</v>
      </c>
      <c r="B157" s="184" t="s">
        <v>3926</v>
      </c>
      <c r="C157" s="185" t="s">
        <v>3933</v>
      </c>
      <c r="D157" s="186" t="s">
        <v>3937</v>
      </c>
      <c r="E157" s="198"/>
      <c r="F157" s="196">
        <v>800</v>
      </c>
      <c r="G157" s="197"/>
      <c r="H157" s="185" t="s">
        <v>3933</v>
      </c>
      <c r="I157" s="185" t="s">
        <v>3933</v>
      </c>
      <c r="J157" s="186" t="s">
        <v>769</v>
      </c>
      <c r="K157" s="187" t="s">
        <v>3943</v>
      </c>
      <c r="L157" s="186" t="s">
        <v>2956</v>
      </c>
      <c r="M157" s="188"/>
    </row>
    <row r="158" spans="1:13" s="177" customFormat="1" x14ac:dyDescent="0.25">
      <c r="A158" s="179" t="s">
        <v>3915</v>
      </c>
      <c r="B158" s="180" t="s">
        <v>3927</v>
      </c>
      <c r="C158" s="191" t="s">
        <v>3934</v>
      </c>
      <c r="D158" s="181" t="s">
        <v>3938</v>
      </c>
      <c r="E158" s="194"/>
      <c r="F158" s="194">
        <v>3570</v>
      </c>
      <c r="G158" s="195"/>
      <c r="H158" s="191" t="s">
        <v>3934</v>
      </c>
      <c r="I158" s="191" t="s">
        <v>3934</v>
      </c>
      <c r="J158" s="89" t="s">
        <v>769</v>
      </c>
      <c r="K158" s="56" t="s">
        <v>3944</v>
      </c>
      <c r="L158" s="89" t="s">
        <v>3955</v>
      </c>
      <c r="M158" s="182"/>
    </row>
    <row r="159" spans="1:13" s="178" customFormat="1" x14ac:dyDescent="0.25">
      <c r="A159" s="183" t="s">
        <v>3916</v>
      </c>
      <c r="B159" s="184" t="s">
        <v>3928</v>
      </c>
      <c r="C159" s="185" t="s">
        <v>3460</v>
      </c>
      <c r="D159" s="186" t="s">
        <v>2870</v>
      </c>
      <c r="E159" s="198"/>
      <c r="F159" s="196">
        <v>2300</v>
      </c>
      <c r="G159" s="197"/>
      <c r="H159" s="185" t="s">
        <v>3958</v>
      </c>
      <c r="I159" s="185" t="s">
        <v>3958</v>
      </c>
      <c r="J159" s="186" t="s">
        <v>1254</v>
      </c>
      <c r="K159" s="187" t="s">
        <v>3945</v>
      </c>
      <c r="L159" s="186" t="s">
        <v>3956</v>
      </c>
      <c r="M159" s="189"/>
    </row>
    <row r="160" spans="1:13" s="177" customFormat="1" x14ac:dyDescent="0.25">
      <c r="A160" s="179" t="s">
        <v>3917</v>
      </c>
      <c r="B160" s="180" t="s">
        <v>3929</v>
      </c>
      <c r="C160" s="191" t="s">
        <v>165</v>
      </c>
      <c r="D160" s="181" t="s">
        <v>3744</v>
      </c>
      <c r="E160" s="194"/>
      <c r="F160" s="194">
        <v>1755</v>
      </c>
      <c r="G160" s="195"/>
      <c r="H160" s="191" t="s">
        <v>165</v>
      </c>
      <c r="I160" s="191" t="s">
        <v>165</v>
      </c>
      <c r="J160" s="89" t="s">
        <v>769</v>
      </c>
      <c r="K160" s="56" t="s">
        <v>3946</v>
      </c>
      <c r="L160" s="89" t="s">
        <v>3957</v>
      </c>
      <c r="M160" s="182"/>
    </row>
    <row r="161" spans="1:13" s="178" customFormat="1" x14ac:dyDescent="0.25">
      <c r="A161" s="183" t="s">
        <v>3918</v>
      </c>
      <c r="B161" s="184" t="s">
        <v>3930</v>
      </c>
      <c r="C161" s="185" t="s">
        <v>297</v>
      </c>
      <c r="D161" s="186" t="s">
        <v>2610</v>
      </c>
      <c r="E161" s="198"/>
      <c r="F161" s="196">
        <v>1080</v>
      </c>
      <c r="G161" s="197"/>
      <c r="H161" s="185" t="s">
        <v>297</v>
      </c>
      <c r="I161" s="185" t="s">
        <v>297</v>
      </c>
      <c r="J161" s="186" t="s">
        <v>769</v>
      </c>
      <c r="K161" s="187" t="s">
        <v>3947</v>
      </c>
      <c r="L161" s="186" t="s">
        <v>2611</v>
      </c>
      <c r="M161" s="188"/>
    </row>
    <row r="162" spans="1:13" s="177" customFormat="1" x14ac:dyDescent="0.25">
      <c r="A162" s="179" t="s">
        <v>3959</v>
      </c>
      <c r="B162" s="180" t="s">
        <v>3975</v>
      </c>
      <c r="C162" s="191" t="s">
        <v>483</v>
      </c>
      <c r="D162" s="181" t="s">
        <v>2154</v>
      </c>
      <c r="E162" s="194"/>
      <c r="F162" s="194">
        <v>200</v>
      </c>
      <c r="G162" s="195"/>
      <c r="H162" s="191" t="s">
        <v>483</v>
      </c>
      <c r="I162" s="191" t="s">
        <v>483</v>
      </c>
      <c r="J162" s="89" t="s">
        <v>769</v>
      </c>
      <c r="K162" s="56" t="s">
        <v>4015</v>
      </c>
      <c r="L162" s="89" t="s">
        <v>4028</v>
      </c>
      <c r="M162" s="182"/>
    </row>
    <row r="163" spans="1:13" s="178" customFormat="1" x14ac:dyDescent="0.25">
      <c r="A163" s="183" t="s">
        <v>3960</v>
      </c>
      <c r="B163" s="184" t="s">
        <v>3976</v>
      </c>
      <c r="C163" s="185" t="s">
        <v>3994</v>
      </c>
      <c r="D163" s="186" t="s">
        <v>4002</v>
      </c>
      <c r="E163" s="198"/>
      <c r="F163" s="196">
        <v>19800</v>
      </c>
      <c r="G163" s="197"/>
      <c r="H163" s="185" t="s">
        <v>3994</v>
      </c>
      <c r="I163" s="185" t="s">
        <v>3994</v>
      </c>
      <c r="J163" s="186" t="s">
        <v>769</v>
      </c>
      <c r="K163" s="187" t="s">
        <v>4016</v>
      </c>
      <c r="L163" s="186" t="s">
        <v>4029</v>
      </c>
      <c r="M163" s="189"/>
    </row>
    <row r="164" spans="1:13" s="177" customFormat="1" x14ac:dyDescent="0.25">
      <c r="A164" s="179" t="s">
        <v>3960</v>
      </c>
      <c r="B164" s="180" t="s">
        <v>3977</v>
      </c>
      <c r="C164" s="191" t="s">
        <v>3994</v>
      </c>
      <c r="D164" s="181" t="s">
        <v>4002</v>
      </c>
      <c r="E164" s="194"/>
      <c r="F164" s="194">
        <v>8200</v>
      </c>
      <c r="G164" s="195"/>
      <c r="H164" s="191" t="s">
        <v>3994</v>
      </c>
      <c r="I164" s="191" t="s">
        <v>3994</v>
      </c>
      <c r="J164" s="89" t="s">
        <v>769</v>
      </c>
      <c r="K164" s="56" t="s">
        <v>4016</v>
      </c>
      <c r="L164" s="89" t="s">
        <v>4030</v>
      </c>
      <c r="M164" s="182"/>
    </row>
    <row r="165" spans="1:13" s="178" customFormat="1" x14ac:dyDescent="0.25">
      <c r="A165" s="183" t="s">
        <v>3961</v>
      </c>
      <c r="B165" s="184" t="s">
        <v>3978</v>
      </c>
      <c r="C165" s="185" t="s">
        <v>2794</v>
      </c>
      <c r="D165" s="186" t="s">
        <v>2795</v>
      </c>
      <c r="E165" s="198"/>
      <c r="F165" s="196">
        <f>22.36*38*52</f>
        <v>44183.360000000001</v>
      </c>
      <c r="G165" s="197"/>
      <c r="H165" s="185" t="s">
        <v>2794</v>
      </c>
      <c r="I165" s="185" t="s">
        <v>2794</v>
      </c>
      <c r="J165" s="186" t="s">
        <v>769</v>
      </c>
      <c r="K165" s="187" t="s">
        <v>4016</v>
      </c>
      <c r="L165" s="186" t="s">
        <v>4031</v>
      </c>
      <c r="M165" s="188"/>
    </row>
    <row r="166" spans="1:13" s="177" customFormat="1" x14ac:dyDescent="0.25">
      <c r="A166" s="179" t="s">
        <v>3962</v>
      </c>
      <c r="B166" s="180" t="s">
        <v>3979</v>
      </c>
      <c r="C166" s="191" t="s">
        <v>3535</v>
      </c>
      <c r="D166" s="181" t="s">
        <v>1987</v>
      </c>
      <c r="E166" s="194"/>
      <c r="F166" s="194">
        <v>12830</v>
      </c>
      <c r="G166" s="195"/>
      <c r="H166" s="191" t="s">
        <v>3535</v>
      </c>
      <c r="I166" s="191" t="s">
        <v>3535</v>
      </c>
      <c r="J166" s="89" t="s">
        <v>4014</v>
      </c>
      <c r="K166" s="56" t="s">
        <v>4017</v>
      </c>
      <c r="L166" s="89" t="s">
        <v>4032</v>
      </c>
      <c r="M166" s="182"/>
    </row>
    <row r="167" spans="1:13" s="178" customFormat="1" x14ac:dyDescent="0.25">
      <c r="A167" s="183" t="s">
        <v>3963</v>
      </c>
      <c r="B167" s="184" t="s">
        <v>3980</v>
      </c>
      <c r="C167" s="185" t="s">
        <v>1770</v>
      </c>
      <c r="D167" s="186" t="s">
        <v>4003</v>
      </c>
      <c r="E167" s="198"/>
      <c r="F167" s="196">
        <v>110</v>
      </c>
      <c r="G167" s="197"/>
      <c r="H167" s="185" t="s">
        <v>1770</v>
      </c>
      <c r="I167" s="185" t="s">
        <v>1770</v>
      </c>
      <c r="J167" s="186" t="s">
        <v>769</v>
      </c>
      <c r="K167" s="187" t="s">
        <v>4018</v>
      </c>
      <c r="L167" s="186" t="s">
        <v>4033</v>
      </c>
      <c r="M167" s="188"/>
    </row>
    <row r="168" spans="1:13" s="177" customFormat="1" x14ac:dyDescent="0.25">
      <c r="A168" s="179" t="s">
        <v>3964</v>
      </c>
      <c r="B168" s="180" t="s">
        <v>3981</v>
      </c>
      <c r="C168" s="191" t="s">
        <v>3995</v>
      </c>
      <c r="D168" s="181" t="s">
        <v>4004</v>
      </c>
      <c r="E168" s="194"/>
      <c r="F168" s="194">
        <v>19510</v>
      </c>
      <c r="G168" s="195"/>
      <c r="H168" s="191" t="s">
        <v>3995</v>
      </c>
      <c r="I168" s="191" t="s">
        <v>3995</v>
      </c>
      <c r="J168" s="89" t="s">
        <v>769</v>
      </c>
      <c r="K168" s="56" t="s">
        <v>4019</v>
      </c>
      <c r="L168" s="89" t="s">
        <v>4034</v>
      </c>
      <c r="M168" s="182"/>
    </row>
    <row r="169" spans="1:13" s="178" customFormat="1" x14ac:dyDescent="0.25">
      <c r="A169" s="183" t="s">
        <v>3964</v>
      </c>
      <c r="B169" s="200" t="s">
        <v>3982</v>
      </c>
      <c r="C169" s="185" t="s">
        <v>3995</v>
      </c>
      <c r="D169" s="186" t="s">
        <v>4004</v>
      </c>
      <c r="E169" s="198"/>
      <c r="F169" s="196">
        <v>9360</v>
      </c>
      <c r="G169" s="197"/>
      <c r="H169" s="185" t="s">
        <v>3995</v>
      </c>
      <c r="I169" s="185" t="s">
        <v>3995</v>
      </c>
      <c r="J169" s="186" t="s">
        <v>769</v>
      </c>
      <c r="K169" s="187" t="s">
        <v>4019</v>
      </c>
      <c r="L169" s="186" t="s">
        <v>4035</v>
      </c>
      <c r="M169" s="189"/>
    </row>
    <row r="170" spans="1:13" s="177" customFormat="1" x14ac:dyDescent="0.25">
      <c r="A170" s="179" t="s">
        <v>3964</v>
      </c>
      <c r="B170" s="180" t="s">
        <v>3983</v>
      </c>
      <c r="C170" s="191" t="s">
        <v>3996</v>
      </c>
      <c r="D170" s="181" t="s">
        <v>4005</v>
      </c>
      <c r="E170" s="194"/>
      <c r="F170" s="194">
        <v>1827</v>
      </c>
      <c r="G170" s="195"/>
      <c r="H170" s="191" t="s">
        <v>3996</v>
      </c>
      <c r="I170" s="191" t="s">
        <v>3996</v>
      </c>
      <c r="J170" s="89" t="s">
        <v>769</v>
      </c>
      <c r="K170" s="56" t="s">
        <v>4019</v>
      </c>
      <c r="L170" s="89" t="s">
        <v>4036</v>
      </c>
      <c r="M170" s="182"/>
    </row>
    <row r="171" spans="1:13" s="178" customFormat="1" x14ac:dyDescent="0.25">
      <c r="A171" s="183" t="s">
        <v>3965</v>
      </c>
      <c r="B171" s="184" t="s">
        <v>3984</v>
      </c>
      <c r="C171" s="185" t="s">
        <v>3997</v>
      </c>
      <c r="D171" s="186" t="s">
        <v>4006</v>
      </c>
      <c r="E171" s="198"/>
      <c r="F171" s="196">
        <v>752.8</v>
      </c>
      <c r="G171" s="197"/>
      <c r="H171" s="185" t="s">
        <v>3997</v>
      </c>
      <c r="I171" s="185" t="s">
        <v>3997</v>
      </c>
      <c r="J171" s="186" t="s">
        <v>769</v>
      </c>
      <c r="K171" s="187" t="s">
        <v>4020</v>
      </c>
      <c r="L171" s="186" t="s">
        <v>4037</v>
      </c>
      <c r="M171" s="188"/>
    </row>
    <row r="172" spans="1:13" s="177" customFormat="1" x14ac:dyDescent="0.25">
      <c r="A172" s="179" t="s">
        <v>3966</v>
      </c>
      <c r="B172" s="180" t="s">
        <v>3985</v>
      </c>
      <c r="C172" s="191" t="s">
        <v>3998</v>
      </c>
      <c r="D172" s="181" t="s">
        <v>4007</v>
      </c>
      <c r="E172" s="194"/>
      <c r="F172" s="194">
        <v>2098.0500000000002</v>
      </c>
      <c r="G172" s="195"/>
      <c r="H172" s="191" t="s">
        <v>3998</v>
      </c>
      <c r="I172" s="191" t="s">
        <v>3998</v>
      </c>
      <c r="J172" s="89" t="s">
        <v>769</v>
      </c>
      <c r="K172" s="56" t="s">
        <v>4020</v>
      </c>
      <c r="L172" s="89" t="s">
        <v>4038</v>
      </c>
      <c r="M172" s="182"/>
    </row>
    <row r="173" spans="1:13" s="178" customFormat="1" x14ac:dyDescent="0.25">
      <c r="A173" s="183" t="s">
        <v>3967</v>
      </c>
      <c r="B173" s="184" t="s">
        <v>3986</v>
      </c>
      <c r="C173" s="185" t="s">
        <v>3999</v>
      </c>
      <c r="D173" s="186" t="s">
        <v>4008</v>
      </c>
      <c r="E173" s="198"/>
      <c r="F173" s="196">
        <v>903</v>
      </c>
      <c r="G173" s="197"/>
      <c r="H173" s="185" t="s">
        <v>3999</v>
      </c>
      <c r="I173" s="185" t="s">
        <v>3999</v>
      </c>
      <c r="J173" s="186" t="s">
        <v>769</v>
      </c>
      <c r="K173" s="187" t="s">
        <v>4021</v>
      </c>
      <c r="L173" s="186" t="s">
        <v>4039</v>
      </c>
      <c r="M173" s="188"/>
    </row>
    <row r="174" spans="1:13" s="177" customFormat="1" x14ac:dyDescent="0.25">
      <c r="A174" s="179" t="s">
        <v>3968</v>
      </c>
      <c r="B174" s="180" t="s">
        <v>3987</v>
      </c>
      <c r="C174" s="191" t="s">
        <v>2153</v>
      </c>
      <c r="D174" s="181" t="s">
        <v>2156</v>
      </c>
      <c r="E174" s="194"/>
      <c r="F174" s="194">
        <v>346.47</v>
      </c>
      <c r="G174" s="195"/>
      <c r="H174" s="191" t="s">
        <v>2153</v>
      </c>
      <c r="I174" s="191" t="s">
        <v>2153</v>
      </c>
      <c r="J174" s="89" t="s">
        <v>769</v>
      </c>
      <c r="K174" s="56" t="s">
        <v>4022</v>
      </c>
      <c r="L174" s="89" t="s">
        <v>3506</v>
      </c>
      <c r="M174" s="182"/>
    </row>
    <row r="175" spans="1:13" s="178" customFormat="1" x14ac:dyDescent="0.25">
      <c r="A175" s="183" t="s">
        <v>3969</v>
      </c>
      <c r="B175" s="184" t="s">
        <v>3988</v>
      </c>
      <c r="C175" s="185" t="s">
        <v>1758</v>
      </c>
      <c r="D175" s="186" t="s">
        <v>1774</v>
      </c>
      <c r="E175" s="198"/>
      <c r="F175" s="196">
        <v>9195.24</v>
      </c>
      <c r="G175" s="197"/>
      <c r="H175" s="185" t="s">
        <v>1758</v>
      </c>
      <c r="I175" s="185" t="s">
        <v>1758</v>
      </c>
      <c r="J175" s="186" t="s">
        <v>769</v>
      </c>
      <c r="K175" s="187" t="s">
        <v>4023</v>
      </c>
      <c r="L175" s="186" t="s">
        <v>4040</v>
      </c>
      <c r="M175" s="189"/>
    </row>
    <row r="176" spans="1:13" s="177" customFormat="1" x14ac:dyDescent="0.25">
      <c r="A176" s="179" t="s">
        <v>3970</v>
      </c>
      <c r="B176" s="180" t="s">
        <v>3989</v>
      </c>
      <c r="C176" s="191" t="s">
        <v>4000</v>
      </c>
      <c r="D176" s="181" t="s">
        <v>4009</v>
      </c>
      <c r="E176" s="194"/>
      <c r="F176" s="194">
        <v>1400</v>
      </c>
      <c r="G176" s="195"/>
      <c r="H176" s="191" t="s">
        <v>4000</v>
      </c>
      <c r="I176" s="191" t="s">
        <v>4000</v>
      </c>
      <c r="J176" s="89" t="s">
        <v>769</v>
      </c>
      <c r="K176" s="56" t="s">
        <v>4023</v>
      </c>
      <c r="L176" s="89" t="s">
        <v>4041</v>
      </c>
      <c r="M176" s="182"/>
    </row>
    <row r="177" spans="1:13" s="178" customFormat="1" x14ac:dyDescent="0.25">
      <c r="A177" s="183" t="s">
        <v>3971</v>
      </c>
      <c r="B177" s="184" t="s">
        <v>3990</v>
      </c>
      <c r="C177" s="185" t="s">
        <v>4001</v>
      </c>
      <c r="D177" s="186" t="s">
        <v>4010</v>
      </c>
      <c r="E177" s="198"/>
      <c r="F177" s="196">
        <v>1540</v>
      </c>
      <c r="G177" s="197"/>
      <c r="H177" s="201" t="s">
        <v>4011</v>
      </c>
      <c r="I177" s="185" t="s">
        <v>4012</v>
      </c>
      <c r="J177" s="186" t="s">
        <v>1254</v>
      </c>
      <c r="K177" s="187" t="s">
        <v>4024</v>
      </c>
      <c r="L177" s="186" t="s">
        <v>4042</v>
      </c>
      <c r="M177" s="189"/>
    </row>
    <row r="178" spans="1:13" s="177" customFormat="1" x14ac:dyDescent="0.25">
      <c r="A178" s="179" t="s">
        <v>3972</v>
      </c>
      <c r="B178" s="180" t="s">
        <v>3991</v>
      </c>
      <c r="C178" s="191" t="s">
        <v>3821</v>
      </c>
      <c r="D178" s="181" t="s">
        <v>3853</v>
      </c>
      <c r="E178" s="194"/>
      <c r="F178" s="194">
        <v>3640</v>
      </c>
      <c r="G178" s="195"/>
      <c r="H178" s="191" t="s">
        <v>4013</v>
      </c>
      <c r="I178" s="191" t="s">
        <v>3821</v>
      </c>
      <c r="J178" s="89" t="s">
        <v>1254</v>
      </c>
      <c r="K178" s="56" t="s">
        <v>4025</v>
      </c>
      <c r="L178" s="89" t="s">
        <v>4043</v>
      </c>
      <c r="M178" s="182"/>
    </row>
    <row r="179" spans="1:13" s="178" customFormat="1" x14ac:dyDescent="0.25">
      <c r="A179" s="183" t="s">
        <v>3973</v>
      </c>
      <c r="B179" s="184" t="s">
        <v>3992</v>
      </c>
      <c r="C179" s="185" t="s">
        <v>3083</v>
      </c>
      <c r="D179" s="186" t="s">
        <v>3084</v>
      </c>
      <c r="E179" s="198"/>
      <c r="F179" s="196">
        <v>300</v>
      </c>
      <c r="G179" s="197"/>
      <c r="H179" s="185" t="s">
        <v>3083</v>
      </c>
      <c r="I179" s="185" t="s">
        <v>3083</v>
      </c>
      <c r="J179" s="186" t="s">
        <v>769</v>
      </c>
      <c r="K179" s="187" t="s">
        <v>4026</v>
      </c>
      <c r="L179" s="186" t="s">
        <v>4044</v>
      </c>
      <c r="M179" s="188"/>
    </row>
    <row r="180" spans="1:13" s="177" customFormat="1" x14ac:dyDescent="0.25">
      <c r="A180" s="179" t="s">
        <v>3974</v>
      </c>
      <c r="B180" s="180" t="s">
        <v>3993</v>
      </c>
      <c r="C180" s="191" t="s">
        <v>928</v>
      </c>
      <c r="D180" s="181" t="s">
        <v>1820</v>
      </c>
      <c r="E180" s="194"/>
      <c r="F180" s="194">
        <v>975</v>
      </c>
      <c r="G180" s="195"/>
      <c r="H180" s="191" t="s">
        <v>928</v>
      </c>
      <c r="I180" s="191" t="s">
        <v>928</v>
      </c>
      <c r="J180" s="89" t="s">
        <v>769</v>
      </c>
      <c r="K180" s="56" t="s">
        <v>4027</v>
      </c>
      <c r="L180" s="89" t="s">
        <v>4045</v>
      </c>
      <c r="M180" s="182"/>
    </row>
    <row r="181" spans="1:13" s="178" customFormat="1" x14ac:dyDescent="0.25">
      <c r="A181" s="183" t="s">
        <v>4047</v>
      </c>
      <c r="B181" s="184" t="s">
        <v>4054</v>
      </c>
      <c r="C181" s="185" t="s">
        <v>3674</v>
      </c>
      <c r="D181" s="186" t="s">
        <v>2621</v>
      </c>
      <c r="E181" s="198"/>
      <c r="F181" s="196">
        <v>700</v>
      </c>
      <c r="G181" s="197"/>
      <c r="H181" s="185" t="s">
        <v>4076</v>
      </c>
      <c r="I181" s="185" t="s">
        <v>4076</v>
      </c>
      <c r="J181" s="186" t="s">
        <v>1254</v>
      </c>
      <c r="K181" s="187" t="s">
        <v>4064</v>
      </c>
      <c r="L181" s="186" t="s">
        <v>4070</v>
      </c>
      <c r="M181" s="188"/>
    </row>
    <row r="182" spans="1:13" s="177" customFormat="1" x14ac:dyDescent="0.25">
      <c r="A182" s="179" t="s">
        <v>4048</v>
      </c>
      <c r="B182" s="180" t="s">
        <v>4055</v>
      </c>
      <c r="C182" s="191" t="s">
        <v>760</v>
      </c>
      <c r="D182" s="181" t="s">
        <v>4061</v>
      </c>
      <c r="E182" s="194"/>
      <c r="F182" s="194">
        <v>6500</v>
      </c>
      <c r="G182" s="195"/>
      <c r="H182" s="191" t="s">
        <v>760</v>
      </c>
      <c r="I182" s="191" t="s">
        <v>760</v>
      </c>
      <c r="J182" s="89" t="s">
        <v>769</v>
      </c>
      <c r="K182" s="56" t="s">
        <v>4065</v>
      </c>
      <c r="L182" s="89" t="s">
        <v>2114</v>
      </c>
      <c r="M182" s="182"/>
    </row>
    <row r="183" spans="1:13" s="178" customFormat="1" x14ac:dyDescent="0.25">
      <c r="A183" s="183" t="s">
        <v>4049</v>
      </c>
      <c r="B183" s="200" t="s">
        <v>4056</v>
      </c>
      <c r="C183" s="185" t="s">
        <v>209</v>
      </c>
      <c r="D183" s="186" t="s">
        <v>3276</v>
      </c>
      <c r="E183" s="198"/>
      <c r="F183" s="196">
        <v>11023</v>
      </c>
      <c r="G183" s="197"/>
      <c r="H183" s="185" t="s">
        <v>209</v>
      </c>
      <c r="I183" s="185" t="s">
        <v>209</v>
      </c>
      <c r="J183" s="186" t="s">
        <v>769</v>
      </c>
      <c r="K183" s="187" t="s">
        <v>4066</v>
      </c>
      <c r="L183" s="186" t="s">
        <v>4071</v>
      </c>
      <c r="M183" s="189"/>
    </row>
    <row r="184" spans="1:13" s="177" customFormat="1" x14ac:dyDescent="0.25">
      <c r="A184" s="179" t="s">
        <v>4050</v>
      </c>
      <c r="B184" s="180" t="s">
        <v>4057</v>
      </c>
      <c r="C184" s="191" t="s">
        <v>1766</v>
      </c>
      <c r="D184" s="181" t="s">
        <v>1783</v>
      </c>
      <c r="E184" s="194"/>
      <c r="F184" s="194">
        <v>500</v>
      </c>
      <c r="G184" s="195"/>
      <c r="H184" s="191" t="s">
        <v>1766</v>
      </c>
      <c r="I184" s="191" t="s">
        <v>1766</v>
      </c>
      <c r="J184" s="89" t="s">
        <v>769</v>
      </c>
      <c r="K184" s="56" t="s">
        <v>4067</v>
      </c>
      <c r="L184" s="89" t="s">
        <v>4072</v>
      </c>
      <c r="M184" s="182"/>
    </row>
    <row r="185" spans="1:13" s="178" customFormat="1" x14ac:dyDescent="0.25">
      <c r="A185" s="183" t="s">
        <v>4051</v>
      </c>
      <c r="B185" s="184" t="s">
        <v>4058</v>
      </c>
      <c r="C185" s="185" t="s">
        <v>475</v>
      </c>
      <c r="D185" s="186" t="s">
        <v>4062</v>
      </c>
      <c r="E185" s="198"/>
      <c r="F185" s="196">
        <v>840</v>
      </c>
      <c r="G185" s="197"/>
      <c r="H185" s="185" t="s">
        <v>475</v>
      </c>
      <c r="I185" s="185" t="s">
        <v>475</v>
      </c>
      <c r="J185" s="186" t="s">
        <v>769</v>
      </c>
      <c r="K185" s="187" t="s">
        <v>4068</v>
      </c>
      <c r="L185" s="186" t="s">
        <v>4073</v>
      </c>
      <c r="M185" s="188"/>
    </row>
    <row r="186" spans="1:13" x14ac:dyDescent="0.25">
      <c r="A186" s="179" t="s">
        <v>4052</v>
      </c>
      <c r="B186" s="180" t="s">
        <v>4059</v>
      </c>
      <c r="C186" s="191" t="s">
        <v>3391</v>
      </c>
      <c r="D186" s="69" t="s">
        <v>1787</v>
      </c>
      <c r="E186" s="194"/>
      <c r="F186" s="194">
        <v>1890</v>
      </c>
      <c r="G186" s="195"/>
      <c r="H186" s="191" t="s">
        <v>3391</v>
      </c>
      <c r="I186" s="191" t="s">
        <v>3391</v>
      </c>
      <c r="J186" s="89" t="s">
        <v>769</v>
      </c>
      <c r="K186" s="202" t="s">
        <v>4068</v>
      </c>
      <c r="L186" s="89" t="s">
        <v>4074</v>
      </c>
      <c r="M186" s="182"/>
    </row>
    <row r="187" spans="1:13" s="178" customFormat="1" x14ac:dyDescent="0.25">
      <c r="A187" s="183" t="s">
        <v>4053</v>
      </c>
      <c r="B187" s="184" t="s">
        <v>4060</v>
      </c>
      <c r="C187" s="185" t="s">
        <v>4046</v>
      </c>
      <c r="D187" s="186" t="s">
        <v>4063</v>
      </c>
      <c r="E187" s="198"/>
      <c r="F187" s="196">
        <v>11250</v>
      </c>
      <c r="G187" s="197"/>
      <c r="H187" s="185" t="s">
        <v>4046</v>
      </c>
      <c r="I187" s="185" t="s">
        <v>4046</v>
      </c>
      <c r="J187" s="186" t="s">
        <v>769</v>
      </c>
      <c r="K187" s="187" t="s">
        <v>4069</v>
      </c>
      <c r="L187" s="186" t="s">
        <v>4075</v>
      </c>
      <c r="M187" s="188"/>
    </row>
    <row r="188" spans="1:13" s="177" customFormat="1" x14ac:dyDescent="0.25">
      <c r="A188" s="179" t="s">
        <v>4077</v>
      </c>
      <c r="B188" s="180" t="s">
        <v>4078</v>
      </c>
      <c r="C188" s="191" t="s">
        <v>3322</v>
      </c>
      <c r="D188" s="181" t="s">
        <v>3323</v>
      </c>
      <c r="E188" s="194"/>
      <c r="F188" s="194">
        <v>6300</v>
      </c>
      <c r="G188" s="195"/>
      <c r="H188" s="191" t="s">
        <v>3322</v>
      </c>
      <c r="I188" s="191" t="s">
        <v>3322</v>
      </c>
      <c r="J188" s="89" t="s">
        <v>769</v>
      </c>
      <c r="K188" s="56" t="s">
        <v>4079</v>
      </c>
      <c r="L188" s="89" t="s">
        <v>4080</v>
      </c>
      <c r="M188" s="182"/>
    </row>
    <row r="189" spans="1:13" s="178" customFormat="1" x14ac:dyDescent="0.25">
      <c r="A189" s="183" t="s">
        <v>4081</v>
      </c>
      <c r="B189" s="200" t="s">
        <v>4119</v>
      </c>
      <c r="C189" s="185" t="s">
        <v>4092</v>
      </c>
      <c r="D189" s="186" t="s">
        <v>4096</v>
      </c>
      <c r="E189" s="198"/>
      <c r="F189" s="196">
        <v>94.3</v>
      </c>
      <c r="G189" s="197"/>
      <c r="H189" s="185" t="s">
        <v>4092</v>
      </c>
      <c r="I189" s="185" t="s">
        <v>4092</v>
      </c>
      <c r="J189" s="186" t="s">
        <v>769</v>
      </c>
      <c r="K189" s="187" t="s">
        <v>4100</v>
      </c>
      <c r="L189" s="186" t="s">
        <v>4108</v>
      </c>
      <c r="M189" s="189"/>
    </row>
    <row r="190" spans="1:13" s="177" customFormat="1" x14ac:dyDescent="0.25">
      <c r="A190" s="179" t="s">
        <v>4082</v>
      </c>
      <c r="B190" s="180" t="s">
        <v>4120</v>
      </c>
      <c r="C190" s="191" t="s">
        <v>3535</v>
      </c>
      <c r="D190" s="181" t="s">
        <v>1987</v>
      </c>
      <c r="E190" s="194"/>
      <c r="F190" s="194">
        <v>39850</v>
      </c>
      <c r="G190" s="195"/>
      <c r="H190" s="191" t="s">
        <v>3535</v>
      </c>
      <c r="I190" s="191" t="s">
        <v>3535</v>
      </c>
      <c r="J190" s="89" t="s">
        <v>4099</v>
      </c>
      <c r="K190" s="56" t="s">
        <v>4101</v>
      </c>
      <c r="L190" s="89" t="s">
        <v>4109</v>
      </c>
      <c r="M190" s="182"/>
    </row>
    <row r="191" spans="1:13" s="178" customFormat="1" x14ac:dyDescent="0.25">
      <c r="A191" s="183" t="s">
        <v>4083</v>
      </c>
      <c r="B191" s="184" t="s">
        <v>4121</v>
      </c>
      <c r="C191" s="185" t="s">
        <v>1638</v>
      </c>
      <c r="D191" s="186" t="s">
        <v>1850</v>
      </c>
      <c r="E191" s="198"/>
      <c r="F191" s="196">
        <v>70</v>
      </c>
      <c r="G191" s="197"/>
      <c r="H191" s="185" t="s">
        <v>1638</v>
      </c>
      <c r="I191" s="185" t="s">
        <v>1638</v>
      </c>
      <c r="J191" s="186" t="s">
        <v>769</v>
      </c>
      <c r="K191" s="187" t="s">
        <v>4102</v>
      </c>
      <c r="L191" s="186" t="s">
        <v>4110</v>
      </c>
      <c r="M191" s="188"/>
    </row>
    <row r="192" spans="1:13" x14ac:dyDescent="0.25">
      <c r="A192" s="179" t="s">
        <v>4084</v>
      </c>
      <c r="B192" s="180" t="s">
        <v>4122</v>
      </c>
      <c r="C192" s="191" t="s">
        <v>3021</v>
      </c>
      <c r="D192" s="69" t="s">
        <v>3022</v>
      </c>
      <c r="E192" s="194"/>
      <c r="F192" s="194">
        <v>2890</v>
      </c>
      <c r="G192" s="195"/>
      <c r="H192" s="191" t="s">
        <v>3021</v>
      </c>
      <c r="I192" s="191" t="s">
        <v>3021</v>
      </c>
      <c r="J192" s="89" t="s">
        <v>769</v>
      </c>
      <c r="K192" s="202" t="s">
        <v>4102</v>
      </c>
      <c r="L192" s="89" t="s">
        <v>4111</v>
      </c>
      <c r="M192" s="182"/>
    </row>
    <row r="193" spans="1:13" s="178" customFormat="1" x14ac:dyDescent="0.25">
      <c r="A193" s="183" t="s">
        <v>4085</v>
      </c>
      <c r="B193" s="184" t="s">
        <v>4123</v>
      </c>
      <c r="C193" s="185" t="s">
        <v>1766</v>
      </c>
      <c r="D193" s="186" t="s">
        <v>1783</v>
      </c>
      <c r="E193" s="198"/>
      <c r="F193" s="196">
        <v>2430.16</v>
      </c>
      <c r="G193" s="197"/>
      <c r="H193" s="185" t="s">
        <v>4130</v>
      </c>
      <c r="I193" s="185" t="s">
        <v>4130</v>
      </c>
      <c r="J193" s="186" t="s">
        <v>1254</v>
      </c>
      <c r="K193" s="187" t="s">
        <v>4102</v>
      </c>
      <c r="L193" s="186" t="s">
        <v>4112</v>
      </c>
      <c r="M193" s="188"/>
    </row>
    <row r="194" spans="1:13" s="177" customFormat="1" x14ac:dyDescent="0.25">
      <c r="A194" s="179" t="s">
        <v>4086</v>
      </c>
      <c r="B194" s="180" t="s">
        <v>4124</v>
      </c>
      <c r="C194" s="191" t="s">
        <v>3466</v>
      </c>
      <c r="D194" s="181" t="s">
        <v>2303</v>
      </c>
      <c r="E194" s="194"/>
      <c r="F194" s="194">
        <v>1292.2</v>
      </c>
      <c r="G194" s="195"/>
      <c r="H194" s="191" t="s">
        <v>3466</v>
      </c>
      <c r="I194" s="191" t="s">
        <v>3466</v>
      </c>
      <c r="J194" s="89" t="s">
        <v>769</v>
      </c>
      <c r="K194" s="56" t="s">
        <v>4103</v>
      </c>
      <c r="L194" s="89" t="s">
        <v>4113</v>
      </c>
      <c r="M194" s="182"/>
    </row>
    <row r="195" spans="1:13" s="178" customFormat="1" x14ac:dyDescent="0.25">
      <c r="A195" s="183" t="s">
        <v>4087</v>
      </c>
      <c r="B195" s="200" t="s">
        <v>4125</v>
      </c>
      <c r="C195" s="185" t="s">
        <v>4093</v>
      </c>
      <c r="D195" s="186" t="s">
        <v>4097</v>
      </c>
      <c r="E195" s="198"/>
      <c r="F195" s="196">
        <v>100</v>
      </c>
      <c r="G195" s="197"/>
      <c r="H195" s="185" t="s">
        <v>4093</v>
      </c>
      <c r="I195" s="185" t="s">
        <v>4093</v>
      </c>
      <c r="J195" s="186" t="s">
        <v>769</v>
      </c>
      <c r="K195" s="187" t="s">
        <v>4104</v>
      </c>
      <c r="L195" s="186" t="s">
        <v>4114</v>
      </c>
      <c r="M195" s="189"/>
    </row>
    <row r="196" spans="1:13" s="177" customFormat="1" x14ac:dyDescent="0.25">
      <c r="A196" s="179" t="s">
        <v>4088</v>
      </c>
      <c r="B196" s="180" t="s">
        <v>4126</v>
      </c>
      <c r="C196" s="191" t="s">
        <v>2000</v>
      </c>
      <c r="D196" s="181" t="s">
        <v>2155</v>
      </c>
      <c r="E196" s="194"/>
      <c r="F196" s="194">
        <v>1930</v>
      </c>
      <c r="G196" s="195"/>
      <c r="H196" s="191" t="s">
        <v>2000</v>
      </c>
      <c r="I196" s="191" t="s">
        <v>2000</v>
      </c>
      <c r="J196" s="89" t="s">
        <v>769</v>
      </c>
      <c r="K196" s="56" t="s">
        <v>4104</v>
      </c>
      <c r="L196" s="89" t="s">
        <v>4115</v>
      </c>
      <c r="M196" s="182"/>
    </row>
    <row r="197" spans="1:13" s="178" customFormat="1" x14ac:dyDescent="0.25">
      <c r="A197" s="183" t="s">
        <v>4089</v>
      </c>
      <c r="B197" s="184" t="s">
        <v>4127</v>
      </c>
      <c r="C197" s="185" t="s">
        <v>4094</v>
      </c>
      <c r="D197" s="186" t="s">
        <v>4098</v>
      </c>
      <c r="E197" s="198"/>
      <c r="F197" s="196">
        <v>670</v>
      </c>
      <c r="G197" s="197"/>
      <c r="H197" s="185" t="s">
        <v>4131</v>
      </c>
      <c r="I197" s="185" t="s">
        <v>4131</v>
      </c>
      <c r="J197" s="186" t="s">
        <v>1254</v>
      </c>
      <c r="K197" s="187" t="s">
        <v>4105</v>
      </c>
      <c r="L197" s="186" t="s">
        <v>4116</v>
      </c>
      <c r="M197" s="188"/>
    </row>
    <row r="198" spans="1:13" x14ac:dyDescent="0.25">
      <c r="A198" s="179" t="s">
        <v>4090</v>
      </c>
      <c r="B198" s="180" t="s">
        <v>4128</v>
      </c>
      <c r="C198" s="191" t="s">
        <v>4095</v>
      </c>
      <c r="D198" s="69" t="s">
        <v>3595</v>
      </c>
      <c r="E198" s="194"/>
      <c r="F198" s="194">
        <v>269.5</v>
      </c>
      <c r="G198" s="195"/>
      <c r="H198" s="191" t="s">
        <v>4132</v>
      </c>
      <c r="I198" s="191" t="s">
        <v>4133</v>
      </c>
      <c r="J198" s="89" t="s">
        <v>1254</v>
      </c>
      <c r="K198" s="202" t="s">
        <v>4106</v>
      </c>
      <c r="L198" s="89" t="s">
        <v>4117</v>
      </c>
      <c r="M198" s="182"/>
    </row>
    <row r="199" spans="1:13" s="178" customFormat="1" x14ac:dyDescent="0.25">
      <c r="A199" s="183" t="s">
        <v>4091</v>
      </c>
      <c r="B199" s="184" t="s">
        <v>4129</v>
      </c>
      <c r="C199" s="185" t="s">
        <v>3457</v>
      </c>
      <c r="D199" s="186" t="s">
        <v>3470</v>
      </c>
      <c r="E199" s="198"/>
      <c r="F199" s="196">
        <v>750</v>
      </c>
      <c r="G199" s="197"/>
      <c r="H199" s="185" t="s">
        <v>3457</v>
      </c>
      <c r="I199" s="185" t="s">
        <v>3457</v>
      </c>
      <c r="J199" s="186" t="s">
        <v>769</v>
      </c>
      <c r="K199" s="187" t="s">
        <v>4107</v>
      </c>
      <c r="L199" s="186" t="s">
        <v>4118</v>
      </c>
      <c r="M199" s="188"/>
    </row>
    <row r="200" spans="1:13" s="177" customFormat="1" x14ac:dyDescent="0.25">
      <c r="A200" s="179" t="s">
        <v>4134</v>
      </c>
      <c r="B200" s="180" t="s">
        <v>4146</v>
      </c>
      <c r="C200" s="191" t="s">
        <v>2794</v>
      </c>
      <c r="D200" s="181" t="s">
        <v>2795</v>
      </c>
      <c r="E200" s="194"/>
      <c r="F200" s="194">
        <f>20.06*38*52</f>
        <v>39638.559999999998</v>
      </c>
      <c r="G200" s="195"/>
      <c r="H200" s="191" t="s">
        <v>2794</v>
      </c>
      <c r="I200" s="191" t="s">
        <v>2794</v>
      </c>
      <c r="J200" s="89" t="s">
        <v>769</v>
      </c>
      <c r="K200" s="56" t="s">
        <v>4164</v>
      </c>
      <c r="L200" s="89" t="s">
        <v>3890</v>
      </c>
      <c r="M200" s="182"/>
    </row>
    <row r="201" spans="1:13" s="178" customFormat="1" x14ac:dyDescent="0.25">
      <c r="A201" s="183" t="s">
        <v>4135</v>
      </c>
      <c r="B201" s="200" t="s">
        <v>4147</v>
      </c>
      <c r="C201" s="185" t="s">
        <v>753</v>
      </c>
      <c r="D201" s="186" t="s">
        <v>3355</v>
      </c>
      <c r="E201" s="198"/>
      <c r="F201" s="196">
        <v>550</v>
      </c>
      <c r="G201" s="197"/>
      <c r="H201" s="185" t="s">
        <v>753</v>
      </c>
      <c r="I201" s="185" t="s">
        <v>753</v>
      </c>
      <c r="J201" s="186" t="s">
        <v>769</v>
      </c>
      <c r="K201" s="187" t="s">
        <v>4165</v>
      </c>
      <c r="L201" s="186" t="s">
        <v>4173</v>
      </c>
      <c r="M201" s="188"/>
    </row>
    <row r="202" spans="1:13" x14ac:dyDescent="0.25">
      <c r="A202" s="179" t="s">
        <v>4136</v>
      </c>
      <c r="B202" s="180" t="s">
        <v>4148</v>
      </c>
      <c r="C202" s="191" t="s">
        <v>512</v>
      </c>
      <c r="D202" s="69" t="s">
        <v>2385</v>
      </c>
      <c r="E202" s="194"/>
      <c r="F202" s="194">
        <v>140</v>
      </c>
      <c r="G202" s="195"/>
      <c r="H202" s="191" t="s">
        <v>512</v>
      </c>
      <c r="I202" s="191" t="s">
        <v>512</v>
      </c>
      <c r="J202" s="89" t="s">
        <v>769</v>
      </c>
      <c r="K202" s="202" t="s">
        <v>4165</v>
      </c>
      <c r="L202" s="89" t="s">
        <v>2386</v>
      </c>
      <c r="M202" s="182"/>
    </row>
    <row r="203" spans="1:13" s="178" customFormat="1" x14ac:dyDescent="0.25">
      <c r="A203" s="183" t="s">
        <v>4137</v>
      </c>
      <c r="B203" s="184" t="s">
        <v>4149</v>
      </c>
      <c r="C203" s="185" t="s">
        <v>2944</v>
      </c>
      <c r="D203" s="186" t="s">
        <v>4160</v>
      </c>
      <c r="E203" s="198"/>
      <c r="F203" s="196">
        <v>840</v>
      </c>
      <c r="G203" s="197"/>
      <c r="H203" s="185" t="s">
        <v>4182</v>
      </c>
      <c r="I203" s="185" t="s">
        <v>4183</v>
      </c>
      <c r="J203" s="186" t="s">
        <v>1254</v>
      </c>
      <c r="K203" s="187" t="s">
        <v>4166</v>
      </c>
      <c r="L203" s="186" t="s">
        <v>4174</v>
      </c>
      <c r="M203" s="188"/>
    </row>
    <row r="204" spans="1:13" s="177" customFormat="1" x14ac:dyDescent="0.25">
      <c r="A204" s="179" t="s">
        <v>4138</v>
      </c>
      <c r="B204" s="180" t="s">
        <v>4150</v>
      </c>
      <c r="C204" s="191" t="s">
        <v>4158</v>
      </c>
      <c r="D204" s="181" t="s">
        <v>4161</v>
      </c>
      <c r="E204" s="194"/>
      <c r="F204" s="194">
        <v>1320</v>
      </c>
      <c r="G204" s="195"/>
      <c r="H204" s="191" t="s">
        <v>4184</v>
      </c>
      <c r="I204" s="191" t="s">
        <v>4185</v>
      </c>
      <c r="J204" s="89" t="s">
        <v>1254</v>
      </c>
      <c r="K204" s="56" t="s">
        <v>4167</v>
      </c>
      <c r="L204" s="89" t="s">
        <v>4175</v>
      </c>
      <c r="M204" s="182"/>
    </row>
    <row r="205" spans="1:13" s="178" customFormat="1" x14ac:dyDescent="0.25">
      <c r="A205" s="183" t="s">
        <v>4139</v>
      </c>
      <c r="B205" s="200" t="s">
        <v>4151</v>
      </c>
      <c r="C205" s="185" t="s">
        <v>3021</v>
      </c>
      <c r="D205" s="186" t="s">
        <v>3022</v>
      </c>
      <c r="E205" s="198"/>
      <c r="F205" s="196">
        <v>550</v>
      </c>
      <c r="G205" s="197"/>
      <c r="H205" s="185" t="s">
        <v>3021</v>
      </c>
      <c r="I205" s="185" t="s">
        <v>3021</v>
      </c>
      <c r="J205" s="186" t="s">
        <v>769</v>
      </c>
      <c r="K205" s="187" t="s">
        <v>4167</v>
      </c>
      <c r="L205" s="186" t="s">
        <v>4176</v>
      </c>
      <c r="M205" s="189"/>
    </row>
    <row r="206" spans="1:13" s="177" customFormat="1" x14ac:dyDescent="0.25">
      <c r="A206" s="179" t="s">
        <v>4140</v>
      </c>
      <c r="B206" s="180" t="s">
        <v>4152</v>
      </c>
      <c r="C206" s="191" t="s">
        <v>609</v>
      </c>
      <c r="D206" s="181" t="s">
        <v>1827</v>
      </c>
      <c r="E206" s="194"/>
      <c r="F206" s="194">
        <v>20000</v>
      </c>
      <c r="G206" s="195"/>
      <c r="H206" s="191" t="s">
        <v>609</v>
      </c>
      <c r="I206" s="191" t="s">
        <v>609</v>
      </c>
      <c r="J206" s="89" t="s">
        <v>4014</v>
      </c>
      <c r="K206" s="56" t="s">
        <v>4168</v>
      </c>
      <c r="L206" s="89" t="s">
        <v>4177</v>
      </c>
      <c r="M206" s="182"/>
    </row>
    <row r="207" spans="1:13" s="178" customFormat="1" x14ac:dyDescent="0.25">
      <c r="A207" s="183" t="s">
        <v>4141</v>
      </c>
      <c r="B207" s="184" t="s">
        <v>4153</v>
      </c>
      <c r="C207" s="185" t="s">
        <v>189</v>
      </c>
      <c r="D207" s="186" t="s">
        <v>1829</v>
      </c>
      <c r="E207" s="198"/>
      <c r="F207" s="196">
        <v>15000</v>
      </c>
      <c r="G207" s="197"/>
      <c r="H207" s="185" t="s">
        <v>189</v>
      </c>
      <c r="I207" s="185" t="s">
        <v>189</v>
      </c>
      <c r="J207" s="186" t="s">
        <v>4163</v>
      </c>
      <c r="K207" s="187" t="s">
        <v>4168</v>
      </c>
      <c r="L207" s="186" t="s">
        <v>4178</v>
      </c>
      <c r="M207" s="188"/>
    </row>
    <row r="208" spans="1:13" s="177" customFormat="1" x14ac:dyDescent="0.25">
      <c r="A208" s="179" t="s">
        <v>4142</v>
      </c>
      <c r="B208" s="180" t="s">
        <v>4154</v>
      </c>
      <c r="C208" s="191" t="s">
        <v>2794</v>
      </c>
      <c r="D208" s="181" t="s">
        <v>2795</v>
      </c>
      <c r="E208" s="194"/>
      <c r="F208" s="194">
        <f>25.15*38*52</f>
        <v>49696.399999999994</v>
      </c>
      <c r="G208" s="195"/>
      <c r="H208" s="191" t="s">
        <v>2794</v>
      </c>
      <c r="I208" s="191" t="s">
        <v>2794</v>
      </c>
      <c r="J208" s="89" t="s">
        <v>769</v>
      </c>
      <c r="K208" s="56" t="s">
        <v>4169</v>
      </c>
      <c r="L208" s="89" t="s">
        <v>4179</v>
      </c>
      <c r="M208" s="182"/>
    </row>
    <row r="209" spans="1:13" s="178" customFormat="1" x14ac:dyDescent="0.25">
      <c r="A209" s="183" t="s">
        <v>4143</v>
      </c>
      <c r="B209" s="200" t="s">
        <v>4155</v>
      </c>
      <c r="C209" s="185" t="s">
        <v>3298</v>
      </c>
      <c r="D209" s="186" t="s">
        <v>1831</v>
      </c>
      <c r="E209" s="198"/>
      <c r="F209" s="196">
        <v>1500</v>
      </c>
      <c r="G209" s="197"/>
      <c r="H209" s="185" t="s">
        <v>3298</v>
      </c>
      <c r="I209" s="185" t="s">
        <v>3298</v>
      </c>
      <c r="J209" s="186" t="s">
        <v>769</v>
      </c>
      <c r="K209" s="187" t="s">
        <v>4170</v>
      </c>
      <c r="L209" s="186" t="s">
        <v>4180</v>
      </c>
      <c r="M209" s="189"/>
    </row>
    <row r="210" spans="1:13" s="177" customFormat="1" x14ac:dyDescent="0.25">
      <c r="A210" s="179" t="s">
        <v>4378</v>
      </c>
      <c r="B210" s="180" t="s">
        <v>4381</v>
      </c>
      <c r="C210" s="191" t="s">
        <v>745</v>
      </c>
      <c r="D210" s="181" t="s">
        <v>3166</v>
      </c>
      <c r="E210" s="194">
        <v>59299.16</v>
      </c>
      <c r="F210" s="194">
        <v>33255.040000000001</v>
      </c>
      <c r="G210" s="195"/>
      <c r="H210" s="191" t="s">
        <v>4382</v>
      </c>
      <c r="I210" s="191" t="s">
        <v>4383</v>
      </c>
      <c r="J210" s="89" t="s">
        <v>1254</v>
      </c>
      <c r="K210" s="56" t="s">
        <v>4379</v>
      </c>
      <c r="L210" s="89" t="s">
        <v>4380</v>
      </c>
      <c r="M210" s="182"/>
    </row>
    <row r="211" spans="1:13" s="178" customFormat="1" x14ac:dyDescent="0.25">
      <c r="A211" s="183" t="s">
        <v>4144</v>
      </c>
      <c r="B211" s="200" t="s">
        <v>4156</v>
      </c>
      <c r="C211" s="185" t="s">
        <v>4159</v>
      </c>
      <c r="D211" s="186" t="s">
        <v>4162</v>
      </c>
      <c r="E211" s="198"/>
      <c r="F211" s="196">
        <v>100.17</v>
      </c>
      <c r="G211" s="197"/>
      <c r="H211" s="185" t="s">
        <v>4159</v>
      </c>
      <c r="I211" s="185" t="s">
        <v>4159</v>
      </c>
      <c r="J211" s="186" t="s">
        <v>769</v>
      </c>
      <c r="K211" s="187" t="s">
        <v>4171</v>
      </c>
      <c r="L211" s="186" t="s">
        <v>2217</v>
      </c>
      <c r="M211" s="189"/>
    </row>
    <row r="212" spans="1:13" s="177" customFormat="1" x14ac:dyDescent="0.25">
      <c r="A212" s="179" t="s">
        <v>4145</v>
      </c>
      <c r="B212" s="180" t="s">
        <v>4157</v>
      </c>
      <c r="C212" s="191" t="s">
        <v>3533</v>
      </c>
      <c r="D212" s="181" t="s">
        <v>3595</v>
      </c>
      <c r="E212" s="194"/>
      <c r="F212" s="194">
        <v>205.4</v>
      </c>
      <c r="G212" s="195"/>
      <c r="H212" s="191" t="s">
        <v>3533</v>
      </c>
      <c r="I212" s="191" t="s">
        <v>3533</v>
      </c>
      <c r="J212" s="89" t="s">
        <v>769</v>
      </c>
      <c r="K212" s="56" t="s">
        <v>4172</v>
      </c>
      <c r="L212" s="89" t="s">
        <v>4181</v>
      </c>
      <c r="M212" s="182"/>
    </row>
    <row r="213" spans="1:13" s="178" customFormat="1" x14ac:dyDescent="0.25">
      <c r="A213" s="183" t="s">
        <v>4186</v>
      </c>
      <c r="B213" s="200" t="s">
        <v>4202</v>
      </c>
      <c r="C213" s="185" t="s">
        <v>590</v>
      </c>
      <c r="D213" s="186" t="s">
        <v>1835</v>
      </c>
      <c r="E213" s="198"/>
      <c r="F213" s="196">
        <v>8000</v>
      </c>
      <c r="G213" s="197"/>
      <c r="H213" s="185" t="s">
        <v>590</v>
      </c>
      <c r="I213" s="185" t="s">
        <v>590</v>
      </c>
      <c r="J213" s="186" t="s">
        <v>4256</v>
      </c>
      <c r="K213" s="187" t="s">
        <v>4229</v>
      </c>
      <c r="L213" s="186" t="s">
        <v>4232</v>
      </c>
      <c r="M213" s="189"/>
    </row>
    <row r="214" spans="1:13" s="177" customFormat="1" x14ac:dyDescent="0.25">
      <c r="A214" s="179" t="s">
        <v>4187</v>
      </c>
      <c r="B214" s="180" t="s">
        <v>4203</v>
      </c>
      <c r="C214" s="191" t="s">
        <v>165</v>
      </c>
      <c r="D214" s="181" t="s">
        <v>3744</v>
      </c>
      <c r="E214" s="194"/>
      <c r="F214" s="194">
        <v>3739</v>
      </c>
      <c r="G214" s="195"/>
      <c r="H214" s="191" t="s">
        <v>165</v>
      </c>
      <c r="I214" s="191" t="s">
        <v>165</v>
      </c>
      <c r="J214" s="89" t="s">
        <v>4256</v>
      </c>
      <c r="K214" s="56" t="s">
        <v>4229</v>
      </c>
      <c r="L214" s="89" t="s">
        <v>4233</v>
      </c>
      <c r="M214" s="182"/>
    </row>
    <row r="215" spans="1:13" s="178" customFormat="1" x14ac:dyDescent="0.25">
      <c r="A215" s="183" t="s">
        <v>4188</v>
      </c>
      <c r="B215" s="200" t="s">
        <v>4204</v>
      </c>
      <c r="C215" s="185" t="s">
        <v>4218</v>
      </c>
      <c r="D215" s="186" t="s">
        <v>4223</v>
      </c>
      <c r="E215" s="198"/>
      <c r="F215" s="196">
        <v>3129.75</v>
      </c>
      <c r="G215" s="197"/>
      <c r="H215" s="185" t="s">
        <v>4218</v>
      </c>
      <c r="I215" s="185" t="s">
        <v>4218</v>
      </c>
      <c r="J215" s="186" t="s">
        <v>769</v>
      </c>
      <c r="K215" s="187" t="s">
        <v>4230</v>
      </c>
      <c r="L215" s="186" t="s">
        <v>4234</v>
      </c>
      <c r="M215" s="189"/>
    </row>
    <row r="216" spans="1:13" s="177" customFormat="1" x14ac:dyDescent="0.25">
      <c r="A216" s="179" t="s">
        <v>4189</v>
      </c>
      <c r="B216" s="180" t="s">
        <v>4205</v>
      </c>
      <c r="C216" s="191" t="s">
        <v>1766</v>
      </c>
      <c r="D216" s="181" t="s">
        <v>1783</v>
      </c>
      <c r="E216" s="194"/>
      <c r="F216" s="194">
        <v>39000</v>
      </c>
      <c r="G216" s="195"/>
      <c r="H216" s="191" t="s">
        <v>1766</v>
      </c>
      <c r="I216" s="191" t="s">
        <v>1766</v>
      </c>
      <c r="J216" s="89" t="s">
        <v>4228</v>
      </c>
      <c r="K216" s="56" t="s">
        <v>4231</v>
      </c>
      <c r="L216" s="89" t="s">
        <v>4235</v>
      </c>
      <c r="M216" s="182"/>
    </row>
    <row r="217" spans="1:13" s="178" customFormat="1" x14ac:dyDescent="0.25">
      <c r="A217" s="183" t="s">
        <v>4190</v>
      </c>
      <c r="B217" s="200" t="s">
        <v>4206</v>
      </c>
      <c r="C217" s="185" t="s">
        <v>1766</v>
      </c>
      <c r="D217" s="186" t="s">
        <v>1783</v>
      </c>
      <c r="E217" s="198"/>
      <c r="F217" s="196">
        <v>35000</v>
      </c>
      <c r="G217" s="197"/>
      <c r="H217" s="185" t="s">
        <v>1766</v>
      </c>
      <c r="I217" s="185" t="s">
        <v>1766</v>
      </c>
      <c r="J217" s="186" t="s">
        <v>4228</v>
      </c>
      <c r="K217" s="187" t="s">
        <v>4231</v>
      </c>
      <c r="L217" s="186" t="s">
        <v>4236</v>
      </c>
      <c r="M217" s="189"/>
    </row>
    <row r="218" spans="1:13" s="177" customFormat="1" x14ac:dyDescent="0.25">
      <c r="A218" s="179" t="s">
        <v>4191</v>
      </c>
      <c r="B218" s="180" t="s">
        <v>4207</v>
      </c>
      <c r="C218" s="191" t="s">
        <v>1766</v>
      </c>
      <c r="D218" s="181" t="s">
        <v>1783</v>
      </c>
      <c r="E218" s="194"/>
      <c r="F218" s="194">
        <v>8000</v>
      </c>
      <c r="G218" s="195"/>
      <c r="H218" s="191" t="s">
        <v>1766</v>
      </c>
      <c r="I218" s="191" t="s">
        <v>1766</v>
      </c>
      <c r="J218" s="89" t="s">
        <v>4228</v>
      </c>
      <c r="K218" s="56" t="s">
        <v>4231</v>
      </c>
      <c r="L218" s="89" t="s">
        <v>4237</v>
      </c>
      <c r="M218" s="182"/>
    </row>
    <row r="219" spans="1:13" s="178" customFormat="1" x14ac:dyDescent="0.25">
      <c r="A219" s="183" t="s">
        <v>4192</v>
      </c>
      <c r="B219" s="200" t="s">
        <v>4208</v>
      </c>
      <c r="C219" s="185" t="s">
        <v>1766</v>
      </c>
      <c r="D219" s="186" t="s">
        <v>1783</v>
      </c>
      <c r="E219" s="198"/>
      <c r="F219" s="196">
        <v>20000</v>
      </c>
      <c r="G219" s="197"/>
      <c r="H219" s="185" t="s">
        <v>1766</v>
      </c>
      <c r="I219" s="185" t="s">
        <v>1766</v>
      </c>
      <c r="J219" s="186" t="s">
        <v>4228</v>
      </c>
      <c r="K219" s="187" t="s">
        <v>4231</v>
      </c>
      <c r="L219" s="186" t="s">
        <v>4238</v>
      </c>
      <c r="M219" s="189"/>
    </row>
    <row r="220" spans="1:13" s="177" customFormat="1" x14ac:dyDescent="0.25">
      <c r="A220" s="179" t="s">
        <v>4193</v>
      </c>
      <c r="B220" s="180" t="s">
        <v>4209</v>
      </c>
      <c r="C220" s="191" t="s">
        <v>1766</v>
      </c>
      <c r="D220" s="181" t="s">
        <v>1783</v>
      </c>
      <c r="E220" s="194"/>
      <c r="F220" s="194">
        <v>39000</v>
      </c>
      <c r="G220" s="195"/>
      <c r="H220" s="191" t="s">
        <v>1766</v>
      </c>
      <c r="I220" s="191" t="s">
        <v>1766</v>
      </c>
      <c r="J220" s="89" t="s">
        <v>4228</v>
      </c>
      <c r="K220" s="56" t="s">
        <v>4231</v>
      </c>
      <c r="L220" s="89" t="s">
        <v>4239</v>
      </c>
      <c r="M220" s="182"/>
    </row>
    <row r="221" spans="1:13" s="178" customFormat="1" x14ac:dyDescent="0.25">
      <c r="A221" s="183" t="s">
        <v>4194</v>
      </c>
      <c r="B221" s="200" t="s">
        <v>4210</v>
      </c>
      <c r="C221" s="185" t="s">
        <v>1766</v>
      </c>
      <c r="D221" s="186" t="s">
        <v>1783</v>
      </c>
      <c r="E221" s="198"/>
      <c r="F221" s="196">
        <v>20000</v>
      </c>
      <c r="G221" s="197"/>
      <c r="H221" s="185" t="s">
        <v>1766</v>
      </c>
      <c r="I221" s="185" t="s">
        <v>1766</v>
      </c>
      <c r="J221" s="186" t="s">
        <v>4228</v>
      </c>
      <c r="K221" s="187" t="s">
        <v>4231</v>
      </c>
      <c r="L221" s="186" t="s">
        <v>4240</v>
      </c>
      <c r="M221" s="189"/>
    </row>
    <row r="222" spans="1:13" s="177" customFormat="1" x14ac:dyDescent="0.25">
      <c r="A222" s="179" t="s">
        <v>4195</v>
      </c>
      <c r="B222" s="180" t="s">
        <v>4211</v>
      </c>
      <c r="C222" s="191" t="s">
        <v>1766</v>
      </c>
      <c r="D222" s="181" t="s">
        <v>4224</v>
      </c>
      <c r="E222" s="194"/>
      <c r="F222" s="194">
        <v>75000</v>
      </c>
      <c r="G222" s="195"/>
      <c r="H222" s="191" t="s">
        <v>1766</v>
      </c>
      <c r="I222" s="191" t="s">
        <v>1766</v>
      </c>
      <c r="J222" s="89" t="s">
        <v>4228</v>
      </c>
      <c r="K222" s="56" t="s">
        <v>4231</v>
      </c>
      <c r="L222" s="89" t="s">
        <v>4241</v>
      </c>
      <c r="M222" s="182"/>
    </row>
    <row r="223" spans="1:13" s="178" customFormat="1" x14ac:dyDescent="0.25">
      <c r="A223" s="183" t="s">
        <v>4196</v>
      </c>
      <c r="B223" s="200" t="s">
        <v>4212</v>
      </c>
      <c r="C223" s="185" t="s">
        <v>4219</v>
      </c>
      <c r="D223" s="186" t="s">
        <v>4225</v>
      </c>
      <c r="E223" s="198"/>
      <c r="F223" s="196">
        <v>5363.2</v>
      </c>
      <c r="G223" s="197"/>
      <c r="H223" s="185" t="s">
        <v>4252</v>
      </c>
      <c r="I223" s="185" t="s">
        <v>4253</v>
      </c>
      <c r="J223" s="186" t="s">
        <v>1254</v>
      </c>
      <c r="K223" s="187" t="s">
        <v>4242</v>
      </c>
      <c r="L223" s="186" t="s">
        <v>4246</v>
      </c>
      <c r="M223" s="189"/>
    </row>
    <row r="224" spans="1:13" s="177" customFormat="1" x14ac:dyDescent="0.25">
      <c r="A224" s="179" t="s">
        <v>4197</v>
      </c>
      <c r="B224" s="180" t="s">
        <v>4213</v>
      </c>
      <c r="C224" s="191" t="s">
        <v>3391</v>
      </c>
      <c r="D224" s="181" t="s">
        <v>1787</v>
      </c>
      <c r="E224" s="194"/>
      <c r="F224" s="194">
        <v>1512</v>
      </c>
      <c r="G224" s="195"/>
      <c r="H224" s="191" t="s">
        <v>3391</v>
      </c>
      <c r="I224" s="191" t="s">
        <v>3391</v>
      </c>
      <c r="J224" s="89" t="s">
        <v>769</v>
      </c>
      <c r="K224" s="56" t="s">
        <v>4243</v>
      </c>
      <c r="L224" s="89" t="s">
        <v>4247</v>
      </c>
      <c r="M224" s="182"/>
    </row>
    <row r="225" spans="1:13" s="178" customFormat="1" x14ac:dyDescent="0.25">
      <c r="A225" s="183" t="s">
        <v>4198</v>
      </c>
      <c r="B225" s="200" t="s">
        <v>4214</v>
      </c>
      <c r="C225" s="185" t="s">
        <v>4220</v>
      </c>
      <c r="D225" s="186" t="s">
        <v>4226</v>
      </c>
      <c r="E225" s="198"/>
      <c r="F225" s="196">
        <v>1600</v>
      </c>
      <c r="G225" s="197"/>
      <c r="H225" s="185" t="s">
        <v>4220</v>
      </c>
      <c r="I225" s="185" t="s">
        <v>4220</v>
      </c>
      <c r="J225" s="186" t="s">
        <v>769</v>
      </c>
      <c r="K225" s="187" t="s">
        <v>4243</v>
      </c>
      <c r="L225" s="186" t="s">
        <v>4248</v>
      </c>
      <c r="M225" s="189"/>
    </row>
    <row r="226" spans="1:13" s="177" customFormat="1" x14ac:dyDescent="0.25">
      <c r="A226" s="179" t="s">
        <v>4199</v>
      </c>
      <c r="B226" s="180" t="s">
        <v>4215</v>
      </c>
      <c r="C226" s="191" t="s">
        <v>274</v>
      </c>
      <c r="D226" s="181" t="s">
        <v>1818</v>
      </c>
      <c r="E226" s="194"/>
      <c r="F226" s="194">
        <v>480</v>
      </c>
      <c r="G226" s="195"/>
      <c r="H226" s="191" t="s">
        <v>4254</v>
      </c>
      <c r="I226" s="191" t="s">
        <v>4255</v>
      </c>
      <c r="J226" s="89" t="s">
        <v>1254</v>
      </c>
      <c r="K226" s="56" t="s">
        <v>4244</v>
      </c>
      <c r="L226" s="89" t="s">
        <v>4249</v>
      </c>
      <c r="M226" s="182"/>
    </row>
    <row r="227" spans="1:13" s="178" customFormat="1" x14ac:dyDescent="0.25">
      <c r="A227" s="183" t="s">
        <v>4200</v>
      </c>
      <c r="B227" s="200" t="s">
        <v>4216</v>
      </c>
      <c r="C227" s="185" t="s">
        <v>4221</v>
      </c>
      <c r="D227" s="186" t="s">
        <v>3112</v>
      </c>
      <c r="E227" s="198"/>
      <c r="F227" s="196">
        <v>120</v>
      </c>
      <c r="G227" s="197"/>
      <c r="H227" s="185" t="s">
        <v>4221</v>
      </c>
      <c r="I227" s="185" t="s">
        <v>4221</v>
      </c>
      <c r="J227" s="186" t="s">
        <v>769</v>
      </c>
      <c r="K227" s="187" t="s">
        <v>4244</v>
      </c>
      <c r="L227" s="186" t="s">
        <v>4250</v>
      </c>
      <c r="M227" s="189"/>
    </row>
    <row r="228" spans="1:13" s="177" customFormat="1" x14ac:dyDescent="0.25">
      <c r="A228" s="179" t="s">
        <v>4201</v>
      </c>
      <c r="B228" s="180" t="s">
        <v>4217</v>
      </c>
      <c r="C228" s="191" t="s">
        <v>4222</v>
      </c>
      <c r="D228" s="181" t="s">
        <v>4227</v>
      </c>
      <c r="E228" s="194"/>
      <c r="F228" s="194">
        <v>225</v>
      </c>
      <c r="G228" s="195"/>
      <c r="H228" s="191" t="s">
        <v>4222</v>
      </c>
      <c r="I228" s="191" t="s">
        <v>4222</v>
      </c>
      <c r="J228" s="89" t="s">
        <v>769</v>
      </c>
      <c r="K228" s="56" t="s">
        <v>4245</v>
      </c>
      <c r="L228" s="89" t="s">
        <v>4251</v>
      </c>
      <c r="M228" s="182"/>
    </row>
    <row r="229" spans="1:13" s="178" customFormat="1" x14ac:dyDescent="0.25">
      <c r="A229" s="183" t="s">
        <v>4258</v>
      </c>
      <c r="B229" s="200" t="s">
        <v>4282</v>
      </c>
      <c r="C229" s="185" t="s">
        <v>4315</v>
      </c>
      <c r="D229" s="186" t="s">
        <v>4326</v>
      </c>
      <c r="E229" s="198"/>
      <c r="F229" s="196">
        <v>520</v>
      </c>
      <c r="G229" s="197"/>
      <c r="H229" s="185" t="s">
        <v>4315</v>
      </c>
      <c r="I229" s="185" t="s">
        <v>4315</v>
      </c>
      <c r="J229" s="186" t="s">
        <v>769</v>
      </c>
      <c r="K229" s="187" t="s">
        <v>4331</v>
      </c>
      <c r="L229" s="186" t="s">
        <v>4343</v>
      </c>
      <c r="M229" s="189"/>
    </row>
    <row r="230" spans="1:13" s="177" customFormat="1" x14ac:dyDescent="0.25">
      <c r="A230" s="179" t="s">
        <v>4259</v>
      </c>
      <c r="B230" s="180" t="s">
        <v>4283</v>
      </c>
      <c r="C230" s="191" t="s">
        <v>3674</v>
      </c>
      <c r="D230" s="181" t="s">
        <v>2621</v>
      </c>
      <c r="E230" s="194"/>
      <c r="F230" s="194">
        <v>36000</v>
      </c>
      <c r="G230" s="195"/>
      <c r="H230" s="191" t="s">
        <v>3674</v>
      </c>
      <c r="I230" s="191" t="s">
        <v>3674</v>
      </c>
      <c r="J230" s="89" t="s">
        <v>769</v>
      </c>
      <c r="K230" s="56" t="s">
        <v>4332</v>
      </c>
      <c r="L230" s="89" t="s">
        <v>4344</v>
      </c>
      <c r="M230" s="182"/>
    </row>
    <row r="231" spans="1:13" s="178" customFormat="1" x14ac:dyDescent="0.25">
      <c r="A231" s="183" t="s">
        <v>4260</v>
      </c>
      <c r="B231" s="200" t="s">
        <v>4284</v>
      </c>
      <c r="C231" s="185" t="s">
        <v>2962</v>
      </c>
      <c r="D231" s="186" t="s">
        <v>4327</v>
      </c>
      <c r="E231" s="198"/>
      <c r="F231" s="196">
        <v>1872</v>
      </c>
      <c r="G231" s="197"/>
      <c r="H231" s="185" t="s">
        <v>2962</v>
      </c>
      <c r="I231" s="185" t="s">
        <v>2962</v>
      </c>
      <c r="J231" s="186" t="s">
        <v>769</v>
      </c>
      <c r="K231" s="187" t="s">
        <v>4333</v>
      </c>
      <c r="L231" s="186" t="s">
        <v>4345</v>
      </c>
      <c r="M231" s="189"/>
    </row>
    <row r="232" spans="1:13" s="177" customFormat="1" x14ac:dyDescent="0.25">
      <c r="A232" s="179" t="s">
        <v>4261</v>
      </c>
      <c r="B232" s="180" t="s">
        <v>4285</v>
      </c>
      <c r="C232" s="191" t="s">
        <v>2083</v>
      </c>
      <c r="D232" s="181" t="s">
        <v>2104</v>
      </c>
      <c r="E232" s="194"/>
      <c r="F232" s="194">
        <v>875</v>
      </c>
      <c r="G232" s="195"/>
      <c r="H232" s="191" t="s">
        <v>2083</v>
      </c>
      <c r="I232" s="191" t="s">
        <v>2083</v>
      </c>
      <c r="J232" s="89" t="s">
        <v>769</v>
      </c>
      <c r="K232" s="56" t="s">
        <v>4333</v>
      </c>
      <c r="L232" s="89" t="s">
        <v>4346</v>
      </c>
      <c r="M232" s="182"/>
    </row>
    <row r="233" spans="1:13" s="178" customFormat="1" x14ac:dyDescent="0.25">
      <c r="A233" s="183" t="s">
        <v>4262</v>
      </c>
      <c r="B233" s="200" t="s">
        <v>4286</v>
      </c>
      <c r="C233" s="185" t="s">
        <v>4316</v>
      </c>
      <c r="D233" s="186" t="s">
        <v>3166</v>
      </c>
      <c r="E233" s="198"/>
      <c r="F233" s="196">
        <v>1021</v>
      </c>
      <c r="G233" s="197"/>
      <c r="H233" s="185" t="s">
        <v>4316</v>
      </c>
      <c r="I233" s="185" t="s">
        <v>4316</v>
      </c>
      <c r="J233" s="186" t="s">
        <v>769</v>
      </c>
      <c r="K233" s="187" t="s">
        <v>4334</v>
      </c>
      <c r="L233" s="186" t="s">
        <v>4347</v>
      </c>
      <c r="M233" s="189"/>
    </row>
    <row r="234" spans="1:13" s="177" customFormat="1" x14ac:dyDescent="0.25">
      <c r="A234" s="179" t="s">
        <v>4262</v>
      </c>
      <c r="B234" s="180" t="s">
        <v>4287</v>
      </c>
      <c r="C234" s="191" t="s">
        <v>4317</v>
      </c>
      <c r="D234" s="181" t="s">
        <v>3166</v>
      </c>
      <c r="E234" s="194"/>
      <c r="F234" s="194">
        <v>3708.34</v>
      </c>
      <c r="G234" s="195"/>
      <c r="H234" s="191" t="s">
        <v>4317</v>
      </c>
      <c r="I234" s="191" t="s">
        <v>4317</v>
      </c>
      <c r="J234" s="89" t="s">
        <v>769</v>
      </c>
      <c r="K234" s="56" t="s">
        <v>4334</v>
      </c>
      <c r="L234" s="89" t="s">
        <v>4348</v>
      </c>
      <c r="M234" s="182"/>
    </row>
    <row r="235" spans="1:13" s="178" customFormat="1" x14ac:dyDescent="0.25">
      <c r="A235" s="183" t="s">
        <v>4262</v>
      </c>
      <c r="B235" s="200" t="s">
        <v>4288</v>
      </c>
      <c r="C235" s="185" t="s">
        <v>3213</v>
      </c>
      <c r="D235" s="186" t="s">
        <v>3166</v>
      </c>
      <c r="E235" s="198"/>
      <c r="F235" s="196">
        <v>14602.5</v>
      </c>
      <c r="G235" s="197"/>
      <c r="H235" s="185" t="s">
        <v>3213</v>
      </c>
      <c r="I235" s="185" t="s">
        <v>3213</v>
      </c>
      <c r="J235" s="186" t="s">
        <v>769</v>
      </c>
      <c r="K235" s="187" t="s">
        <v>4334</v>
      </c>
      <c r="L235" s="186" t="s">
        <v>4349</v>
      </c>
      <c r="M235" s="189"/>
    </row>
    <row r="236" spans="1:13" s="177" customFormat="1" x14ac:dyDescent="0.25">
      <c r="A236" s="179" t="s">
        <v>4262</v>
      </c>
      <c r="B236" s="180" t="s">
        <v>4289</v>
      </c>
      <c r="C236" s="191" t="s">
        <v>3174</v>
      </c>
      <c r="D236" s="181" t="s">
        <v>3166</v>
      </c>
      <c r="E236" s="194"/>
      <c r="F236" s="194">
        <v>400</v>
      </c>
      <c r="G236" s="195"/>
      <c r="H236" s="191" t="s">
        <v>3174</v>
      </c>
      <c r="I236" s="191" t="s">
        <v>3174</v>
      </c>
      <c r="J236" s="89" t="s">
        <v>769</v>
      </c>
      <c r="K236" s="56" t="s">
        <v>4334</v>
      </c>
      <c r="L236" s="89" t="s">
        <v>4350</v>
      </c>
      <c r="M236" s="182"/>
    </row>
    <row r="237" spans="1:13" s="178" customFormat="1" x14ac:dyDescent="0.25">
      <c r="A237" s="183" t="s">
        <v>4262</v>
      </c>
      <c r="B237" s="200" t="s">
        <v>4290</v>
      </c>
      <c r="C237" s="185" t="s">
        <v>4318</v>
      </c>
      <c r="D237" s="186" t="s">
        <v>3166</v>
      </c>
      <c r="E237" s="198"/>
      <c r="F237" s="196">
        <v>13692</v>
      </c>
      <c r="G237" s="197"/>
      <c r="H237" s="185" t="s">
        <v>4318</v>
      </c>
      <c r="I237" s="185" t="s">
        <v>4318</v>
      </c>
      <c r="J237" s="186" t="s">
        <v>769</v>
      </c>
      <c r="K237" s="187" t="s">
        <v>4334</v>
      </c>
      <c r="L237" s="186" t="s">
        <v>4351</v>
      </c>
      <c r="M237" s="189"/>
    </row>
    <row r="238" spans="1:13" s="177" customFormat="1" x14ac:dyDescent="0.25">
      <c r="A238" s="179" t="s">
        <v>4262</v>
      </c>
      <c r="B238" s="180" t="s">
        <v>4291</v>
      </c>
      <c r="C238" s="191" t="s">
        <v>4319</v>
      </c>
      <c r="D238" s="181" t="s">
        <v>3166</v>
      </c>
      <c r="E238" s="194"/>
      <c r="F238" s="194">
        <v>10715.24</v>
      </c>
      <c r="G238" s="195"/>
      <c r="H238" s="191" t="s">
        <v>4319</v>
      </c>
      <c r="I238" s="191" t="s">
        <v>4319</v>
      </c>
      <c r="J238" s="89" t="s">
        <v>769</v>
      </c>
      <c r="K238" s="56" t="s">
        <v>4334</v>
      </c>
      <c r="L238" s="89" t="s">
        <v>4352</v>
      </c>
      <c r="M238" s="182"/>
    </row>
    <row r="239" spans="1:13" s="178" customFormat="1" x14ac:dyDescent="0.25">
      <c r="A239" s="183" t="s">
        <v>4262</v>
      </c>
      <c r="B239" s="200" t="s">
        <v>4292</v>
      </c>
      <c r="C239" s="185" t="s">
        <v>3183</v>
      </c>
      <c r="D239" s="186" t="s">
        <v>3166</v>
      </c>
      <c r="E239" s="198"/>
      <c r="F239" s="196">
        <v>4665.1000000000004</v>
      </c>
      <c r="G239" s="197"/>
      <c r="H239" s="185" t="s">
        <v>3183</v>
      </c>
      <c r="I239" s="185" t="s">
        <v>3183</v>
      </c>
      <c r="J239" s="186" t="s">
        <v>769</v>
      </c>
      <c r="K239" s="187" t="s">
        <v>4334</v>
      </c>
      <c r="L239" s="186" t="s">
        <v>4353</v>
      </c>
      <c r="M239" s="189"/>
    </row>
    <row r="240" spans="1:13" s="177" customFormat="1" x14ac:dyDescent="0.25">
      <c r="A240" s="179" t="s">
        <v>4262</v>
      </c>
      <c r="B240" s="180" t="s">
        <v>4293</v>
      </c>
      <c r="C240" s="191" t="s">
        <v>3183</v>
      </c>
      <c r="D240" s="181" t="s">
        <v>3166</v>
      </c>
      <c r="E240" s="194"/>
      <c r="F240" s="194">
        <v>1750.67</v>
      </c>
      <c r="G240" s="195"/>
      <c r="H240" s="191" t="s">
        <v>3183</v>
      </c>
      <c r="I240" s="191" t="s">
        <v>3183</v>
      </c>
      <c r="J240" s="89" t="s">
        <v>769</v>
      </c>
      <c r="K240" s="56" t="s">
        <v>4334</v>
      </c>
      <c r="L240" s="89" t="s">
        <v>4353</v>
      </c>
      <c r="M240" s="182"/>
    </row>
    <row r="241" spans="1:13" s="178" customFormat="1" x14ac:dyDescent="0.25">
      <c r="A241" s="183" t="s">
        <v>4262</v>
      </c>
      <c r="B241" s="200" t="s">
        <v>4294</v>
      </c>
      <c r="C241" s="185" t="s">
        <v>4320</v>
      </c>
      <c r="D241" s="186" t="s">
        <v>3166</v>
      </c>
      <c r="E241" s="198"/>
      <c r="F241" s="196">
        <v>2972.2</v>
      </c>
      <c r="G241" s="197"/>
      <c r="H241" s="185" t="s">
        <v>4320</v>
      </c>
      <c r="I241" s="185" t="s">
        <v>4320</v>
      </c>
      <c r="J241" s="186" t="s">
        <v>769</v>
      </c>
      <c r="K241" s="187" t="s">
        <v>4334</v>
      </c>
      <c r="L241" s="186" t="s">
        <v>4354</v>
      </c>
      <c r="M241" s="189"/>
    </row>
    <row r="242" spans="1:13" s="177" customFormat="1" x14ac:dyDescent="0.25">
      <c r="A242" s="179" t="s">
        <v>4263</v>
      </c>
      <c r="B242" s="180" t="s">
        <v>4295</v>
      </c>
      <c r="C242" s="191" t="s">
        <v>4159</v>
      </c>
      <c r="D242" s="181" t="s">
        <v>4162</v>
      </c>
      <c r="E242" s="194"/>
      <c r="F242" s="194">
        <v>126.48</v>
      </c>
      <c r="G242" s="195"/>
      <c r="H242" s="191" t="s">
        <v>4159</v>
      </c>
      <c r="I242" s="191" t="s">
        <v>4159</v>
      </c>
      <c r="J242" s="89" t="s">
        <v>769</v>
      </c>
      <c r="K242" s="56" t="s">
        <v>4335</v>
      </c>
      <c r="L242" s="89" t="s">
        <v>2217</v>
      </c>
      <c r="M242" s="182"/>
    </row>
    <row r="243" spans="1:13" s="178" customFormat="1" x14ac:dyDescent="0.25">
      <c r="A243" s="183" t="s">
        <v>4264</v>
      </c>
      <c r="B243" s="200" t="s">
        <v>4296</v>
      </c>
      <c r="C243" s="185" t="s">
        <v>3460</v>
      </c>
      <c r="D243" s="186" t="s">
        <v>2870</v>
      </c>
      <c r="E243" s="198"/>
      <c r="F243" s="196">
        <v>679</v>
      </c>
      <c r="G243" s="197"/>
      <c r="H243" s="185" t="s">
        <v>3460</v>
      </c>
      <c r="I243" s="185" t="s">
        <v>3460</v>
      </c>
      <c r="J243" s="186" t="s">
        <v>769</v>
      </c>
      <c r="K243" s="187" t="s">
        <v>3484</v>
      </c>
      <c r="L243" s="186" t="s">
        <v>4355</v>
      </c>
      <c r="M243" s="189"/>
    </row>
    <row r="244" spans="1:13" s="177" customFormat="1" x14ac:dyDescent="0.25">
      <c r="A244" s="179" t="s">
        <v>4265</v>
      </c>
      <c r="B244" s="180" t="s">
        <v>4297</v>
      </c>
      <c r="C244" s="191" t="s">
        <v>3535</v>
      </c>
      <c r="D244" s="181" t="s">
        <v>1987</v>
      </c>
      <c r="E244" s="194"/>
      <c r="F244" s="194">
        <v>6375</v>
      </c>
      <c r="G244" s="195"/>
      <c r="H244" s="191" t="s">
        <v>3535</v>
      </c>
      <c r="I244" s="191" t="s">
        <v>3535</v>
      </c>
      <c r="J244" s="89" t="s">
        <v>4330</v>
      </c>
      <c r="K244" s="56" t="s">
        <v>4336</v>
      </c>
      <c r="L244" s="89" t="s">
        <v>4356</v>
      </c>
      <c r="M244" s="182"/>
    </row>
    <row r="245" spans="1:13" s="178" customFormat="1" x14ac:dyDescent="0.25">
      <c r="A245" s="183" t="s">
        <v>4266</v>
      </c>
      <c r="B245" s="200" t="s">
        <v>4298</v>
      </c>
      <c r="C245" s="185" t="s">
        <v>4321</v>
      </c>
      <c r="D245" s="186" t="s">
        <v>1771</v>
      </c>
      <c r="E245" s="198"/>
      <c r="F245" s="196">
        <v>950</v>
      </c>
      <c r="G245" s="197"/>
      <c r="H245" s="185" t="s">
        <v>4374</v>
      </c>
      <c r="I245" s="185" t="s">
        <v>4375</v>
      </c>
      <c r="J245" s="186" t="s">
        <v>1254</v>
      </c>
      <c r="K245" s="187" t="s">
        <v>4337</v>
      </c>
      <c r="L245" s="186" t="s">
        <v>4357</v>
      </c>
      <c r="M245" s="189"/>
    </row>
    <row r="246" spans="1:13" s="177" customFormat="1" x14ac:dyDescent="0.25">
      <c r="A246" s="179" t="s">
        <v>4267</v>
      </c>
      <c r="B246" s="180" t="s">
        <v>4299</v>
      </c>
      <c r="C246" s="191" t="s">
        <v>755</v>
      </c>
      <c r="D246" s="181" t="s">
        <v>1884</v>
      </c>
      <c r="E246" s="194"/>
      <c r="F246" s="194">
        <v>900</v>
      </c>
      <c r="G246" s="195"/>
      <c r="H246" s="191" t="s">
        <v>755</v>
      </c>
      <c r="I246" s="191" t="s">
        <v>755</v>
      </c>
      <c r="J246" s="89" t="s">
        <v>769</v>
      </c>
      <c r="K246" s="56" t="s">
        <v>4338</v>
      </c>
      <c r="L246" s="89" t="s">
        <v>4358</v>
      </c>
      <c r="M246" s="182"/>
    </row>
    <row r="247" spans="1:13" s="178" customFormat="1" x14ac:dyDescent="0.25">
      <c r="A247" s="183" t="s">
        <v>4257</v>
      </c>
      <c r="B247" s="200" t="s">
        <v>4300</v>
      </c>
      <c r="C247" s="185" t="s">
        <v>4322</v>
      </c>
      <c r="D247" s="186" t="s">
        <v>3192</v>
      </c>
      <c r="E247" s="198"/>
      <c r="F247" s="196">
        <v>3300</v>
      </c>
      <c r="G247" s="197"/>
      <c r="H247" s="185" t="s">
        <v>4322</v>
      </c>
      <c r="I247" s="185" t="s">
        <v>4322</v>
      </c>
      <c r="J247" s="186" t="s">
        <v>769</v>
      </c>
      <c r="K247" s="187" t="s">
        <v>4339</v>
      </c>
      <c r="L247" s="186" t="s">
        <v>4359</v>
      </c>
      <c r="M247" s="189"/>
    </row>
    <row r="248" spans="1:13" s="177" customFormat="1" x14ac:dyDescent="0.25">
      <c r="A248" s="179" t="s">
        <v>4268</v>
      </c>
      <c r="B248" s="180" t="s">
        <v>4301</v>
      </c>
      <c r="C248" s="191" t="s">
        <v>757</v>
      </c>
      <c r="D248" s="181" t="s">
        <v>1817</v>
      </c>
      <c r="E248" s="194"/>
      <c r="F248" s="194">
        <v>12000</v>
      </c>
      <c r="G248" s="195"/>
      <c r="H248" s="191" t="s">
        <v>757</v>
      </c>
      <c r="I248" s="191" t="s">
        <v>757</v>
      </c>
      <c r="J248" s="89" t="s">
        <v>769</v>
      </c>
      <c r="K248" s="56" t="s">
        <v>4339</v>
      </c>
      <c r="L248" s="89" t="s">
        <v>4360</v>
      </c>
      <c r="M248" s="182"/>
    </row>
    <row r="249" spans="1:13" s="178" customFormat="1" x14ac:dyDescent="0.25">
      <c r="A249" s="183" t="s">
        <v>4269</v>
      </c>
      <c r="B249" s="200" t="s">
        <v>4302</v>
      </c>
      <c r="C249" s="185" t="s">
        <v>1637</v>
      </c>
      <c r="D249" s="186" t="s">
        <v>1709</v>
      </c>
      <c r="E249" s="198"/>
      <c r="F249" s="196">
        <v>20000</v>
      </c>
      <c r="G249" s="197"/>
      <c r="H249" s="185" t="s">
        <v>1637</v>
      </c>
      <c r="I249" s="185" t="s">
        <v>1637</v>
      </c>
      <c r="J249" s="186" t="s">
        <v>769</v>
      </c>
      <c r="K249" s="187" t="s">
        <v>4339</v>
      </c>
      <c r="L249" s="186" t="s">
        <v>4361</v>
      </c>
      <c r="M249" s="189"/>
    </row>
    <row r="250" spans="1:13" s="177" customFormat="1" x14ac:dyDescent="0.25">
      <c r="A250" s="179" t="s">
        <v>4270</v>
      </c>
      <c r="B250" s="180" t="s">
        <v>4303</v>
      </c>
      <c r="C250" s="191" t="s">
        <v>4323</v>
      </c>
      <c r="D250" s="181" t="s">
        <v>1822</v>
      </c>
      <c r="E250" s="194"/>
      <c r="F250" s="194">
        <v>4000</v>
      </c>
      <c r="G250" s="195"/>
      <c r="H250" s="191" t="s">
        <v>4323</v>
      </c>
      <c r="I250" s="191" t="s">
        <v>4323</v>
      </c>
      <c r="J250" s="89" t="s">
        <v>769</v>
      </c>
      <c r="K250" s="56" t="s">
        <v>4339</v>
      </c>
      <c r="L250" s="89" t="s">
        <v>4362</v>
      </c>
      <c r="M250" s="182"/>
    </row>
    <row r="251" spans="1:13" s="178" customFormat="1" x14ac:dyDescent="0.25">
      <c r="A251" s="183" t="s">
        <v>4271</v>
      </c>
      <c r="B251" s="200" t="s">
        <v>4304</v>
      </c>
      <c r="C251" s="185" t="s">
        <v>767</v>
      </c>
      <c r="D251" s="186" t="s">
        <v>3239</v>
      </c>
      <c r="E251" s="198"/>
      <c r="F251" s="196">
        <v>10000</v>
      </c>
      <c r="G251" s="197"/>
      <c r="H251" s="185" t="s">
        <v>767</v>
      </c>
      <c r="I251" s="185" t="s">
        <v>767</v>
      </c>
      <c r="J251" s="186" t="s">
        <v>769</v>
      </c>
      <c r="K251" s="187" t="s">
        <v>4339</v>
      </c>
      <c r="L251" s="186" t="s">
        <v>4363</v>
      </c>
      <c r="M251" s="189"/>
    </row>
    <row r="252" spans="1:13" s="177" customFormat="1" x14ac:dyDescent="0.25">
      <c r="A252" s="179" t="s">
        <v>4272</v>
      </c>
      <c r="B252" s="180" t="s">
        <v>4305</v>
      </c>
      <c r="C252" s="191" t="s">
        <v>1653</v>
      </c>
      <c r="D252" s="181" t="s">
        <v>1821</v>
      </c>
      <c r="E252" s="194"/>
      <c r="F252" s="194">
        <v>2000</v>
      </c>
      <c r="G252" s="195"/>
      <c r="H252" s="191" t="s">
        <v>1653</v>
      </c>
      <c r="I252" s="191" t="s">
        <v>1653</v>
      </c>
      <c r="J252" s="89" t="s">
        <v>769</v>
      </c>
      <c r="K252" s="56" t="s">
        <v>4339</v>
      </c>
      <c r="L252" s="89" t="s">
        <v>4364</v>
      </c>
      <c r="M252" s="182"/>
    </row>
    <row r="253" spans="1:13" s="178" customFormat="1" x14ac:dyDescent="0.25">
      <c r="A253" s="183" t="s">
        <v>4273</v>
      </c>
      <c r="B253" s="200" t="s">
        <v>4306</v>
      </c>
      <c r="C253" s="185" t="s">
        <v>4324</v>
      </c>
      <c r="D253" s="186" t="s">
        <v>3380</v>
      </c>
      <c r="E253" s="198"/>
      <c r="F253" s="196">
        <v>291.58999999999997</v>
      </c>
      <c r="G253" s="197"/>
      <c r="H253" s="185" t="s">
        <v>4324</v>
      </c>
      <c r="I253" s="185" t="s">
        <v>4324</v>
      </c>
      <c r="J253" s="186" t="s">
        <v>769</v>
      </c>
      <c r="K253" s="187" t="s">
        <v>4340</v>
      </c>
      <c r="L253" s="186" t="s">
        <v>4365</v>
      </c>
      <c r="M253" s="189"/>
    </row>
    <row r="254" spans="1:13" s="177" customFormat="1" x14ac:dyDescent="0.25">
      <c r="A254" s="179" t="s">
        <v>4274</v>
      </c>
      <c r="B254" s="180" t="s">
        <v>4307</v>
      </c>
      <c r="C254" s="191" t="s">
        <v>243</v>
      </c>
      <c r="D254" s="181" t="s">
        <v>1814</v>
      </c>
      <c r="E254" s="194"/>
      <c r="F254" s="194">
        <v>920</v>
      </c>
      <c r="G254" s="195"/>
      <c r="H254" s="191" t="s">
        <v>243</v>
      </c>
      <c r="I254" s="191" t="s">
        <v>243</v>
      </c>
      <c r="J254" s="89" t="s">
        <v>769</v>
      </c>
      <c r="K254" s="56" t="s">
        <v>4340</v>
      </c>
      <c r="L254" s="89" t="s">
        <v>4366</v>
      </c>
      <c r="M254" s="182"/>
    </row>
    <row r="255" spans="1:13" s="178" customFormat="1" x14ac:dyDescent="0.25">
      <c r="A255" s="183" t="s">
        <v>4275</v>
      </c>
      <c r="B255" s="200" t="s">
        <v>4308</v>
      </c>
      <c r="C255" s="185" t="s">
        <v>4325</v>
      </c>
      <c r="D255" s="186" t="s">
        <v>4328</v>
      </c>
      <c r="E255" s="198"/>
      <c r="F255" s="196">
        <v>300</v>
      </c>
      <c r="G255" s="197"/>
      <c r="H255" s="185" t="s">
        <v>4325</v>
      </c>
      <c r="I255" s="185" t="s">
        <v>4325</v>
      </c>
      <c r="J255" s="186" t="s">
        <v>769</v>
      </c>
      <c r="K255" s="187" t="s">
        <v>4340</v>
      </c>
      <c r="L255" s="186" t="s">
        <v>4367</v>
      </c>
      <c r="M255" s="189"/>
    </row>
    <row r="256" spans="1:13" s="177" customFormat="1" x14ac:dyDescent="0.25">
      <c r="A256" s="179" t="s">
        <v>4276</v>
      </c>
      <c r="B256" s="180" t="s">
        <v>4309</v>
      </c>
      <c r="C256" s="191" t="s">
        <v>1244</v>
      </c>
      <c r="D256" s="181" t="s">
        <v>3145</v>
      </c>
      <c r="E256" s="194"/>
      <c r="F256" s="194">
        <v>18000</v>
      </c>
      <c r="G256" s="195"/>
      <c r="H256" s="191" t="s">
        <v>4376</v>
      </c>
      <c r="I256" s="191" t="s">
        <v>4377</v>
      </c>
      <c r="J256" s="89" t="s">
        <v>1254</v>
      </c>
      <c r="K256" s="56" t="s">
        <v>4340</v>
      </c>
      <c r="L256" s="89" t="s">
        <v>4368</v>
      </c>
      <c r="M256" s="182"/>
    </row>
    <row r="257" spans="1:13" s="178" customFormat="1" x14ac:dyDescent="0.25">
      <c r="A257" s="183" t="s">
        <v>4277</v>
      </c>
      <c r="B257" s="200" t="s">
        <v>4310</v>
      </c>
      <c r="C257" s="185" t="s">
        <v>3347</v>
      </c>
      <c r="D257" s="186" t="s">
        <v>3348</v>
      </c>
      <c r="E257" s="198"/>
      <c r="F257" s="196">
        <v>895</v>
      </c>
      <c r="G257" s="197"/>
      <c r="H257" s="185" t="s">
        <v>3347</v>
      </c>
      <c r="I257" s="185" t="s">
        <v>3347</v>
      </c>
      <c r="J257" s="186" t="s">
        <v>769</v>
      </c>
      <c r="K257" s="187" t="s">
        <v>4341</v>
      </c>
      <c r="L257" s="186" t="s">
        <v>4369</v>
      </c>
      <c r="M257" s="189"/>
    </row>
    <row r="258" spans="1:13" s="177" customFormat="1" x14ac:dyDescent="0.25">
      <c r="A258" s="179" t="s">
        <v>4278</v>
      </c>
      <c r="B258" s="180" t="s">
        <v>4311</v>
      </c>
      <c r="C258" s="191" t="s">
        <v>3391</v>
      </c>
      <c r="D258" s="181" t="s">
        <v>1787</v>
      </c>
      <c r="E258" s="194"/>
      <c r="F258" s="194">
        <v>905</v>
      </c>
      <c r="G258" s="195"/>
      <c r="H258" s="191" t="s">
        <v>3391</v>
      </c>
      <c r="I258" s="191" t="s">
        <v>3391</v>
      </c>
      <c r="J258" s="89" t="s">
        <v>769</v>
      </c>
      <c r="K258" s="56" t="s">
        <v>4341</v>
      </c>
      <c r="L258" s="89" t="s">
        <v>4370</v>
      </c>
      <c r="M258" s="182"/>
    </row>
    <row r="259" spans="1:13" s="178" customFormat="1" x14ac:dyDescent="0.25">
      <c r="A259" s="183" t="s">
        <v>4279</v>
      </c>
      <c r="B259" s="200" t="s">
        <v>4312</v>
      </c>
      <c r="C259" s="185" t="s">
        <v>3121</v>
      </c>
      <c r="D259" s="186" t="s">
        <v>3122</v>
      </c>
      <c r="E259" s="198"/>
      <c r="F259" s="196">
        <v>1496</v>
      </c>
      <c r="G259" s="197"/>
      <c r="H259" s="185" t="s">
        <v>3121</v>
      </c>
      <c r="I259" s="185" t="s">
        <v>3121</v>
      </c>
      <c r="J259" s="186" t="s">
        <v>769</v>
      </c>
      <c r="K259" s="187" t="s">
        <v>4341</v>
      </c>
      <c r="L259" s="186" t="s">
        <v>4371</v>
      </c>
      <c r="M259" s="189"/>
    </row>
    <row r="260" spans="1:13" s="177" customFormat="1" x14ac:dyDescent="0.25">
      <c r="A260" s="179" t="s">
        <v>4280</v>
      </c>
      <c r="B260" s="180" t="s">
        <v>4313</v>
      </c>
      <c r="C260" s="191" t="s">
        <v>1691</v>
      </c>
      <c r="D260" s="181" t="s">
        <v>4329</v>
      </c>
      <c r="E260" s="194"/>
      <c r="F260" s="194">
        <v>3500</v>
      </c>
      <c r="G260" s="195"/>
      <c r="H260" s="191" t="s">
        <v>1691</v>
      </c>
      <c r="I260" s="191" t="s">
        <v>1691</v>
      </c>
      <c r="J260" s="89" t="s">
        <v>769</v>
      </c>
      <c r="K260" s="56" t="s">
        <v>4341</v>
      </c>
      <c r="L260" s="89" t="s">
        <v>4372</v>
      </c>
      <c r="M260" s="182"/>
    </row>
    <row r="261" spans="1:13" s="178" customFormat="1" x14ac:dyDescent="0.25">
      <c r="A261" s="183" t="s">
        <v>4281</v>
      </c>
      <c r="B261" s="200" t="s">
        <v>4314</v>
      </c>
      <c r="C261" s="185" t="s">
        <v>189</v>
      </c>
      <c r="D261" s="186" t="s">
        <v>1829</v>
      </c>
      <c r="E261" s="198"/>
      <c r="F261" s="196">
        <v>13173.91</v>
      </c>
      <c r="G261" s="197"/>
      <c r="H261" s="185" t="s">
        <v>189</v>
      </c>
      <c r="I261" s="185" t="s">
        <v>189</v>
      </c>
      <c r="J261" s="186" t="s">
        <v>2211</v>
      </c>
      <c r="K261" s="187" t="s">
        <v>4342</v>
      </c>
      <c r="L261" s="186" t="s">
        <v>4373</v>
      </c>
      <c r="M261" s="189"/>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6D5B-2906-45F4-99C8-B3B750FADD5E}">
  <dimension ref="A1:M247"/>
  <sheetViews>
    <sheetView topLeftCell="A241" zoomScaleNormal="100" workbookViewId="0">
      <selection activeCell="C247" sqref="C247"/>
    </sheetView>
  </sheetViews>
  <sheetFormatPr defaultRowHeight="15" x14ac:dyDescent="0.25"/>
  <cols>
    <col min="1" max="1" width="13.85546875" customWidth="1"/>
    <col min="2" max="2" width="11.42578125" bestFit="1" customWidth="1"/>
    <col min="3" max="3" width="45.7109375" bestFit="1" customWidth="1"/>
    <col min="4" max="4" width="17.5703125" bestFit="1" customWidth="1"/>
    <col min="5" max="5" width="14" customWidth="1"/>
    <col min="6" max="6" width="24.42578125" customWidth="1"/>
    <col min="7" max="7" width="19.42578125" customWidth="1"/>
    <col min="8" max="8" width="48.5703125" customWidth="1"/>
    <col min="9" max="9" width="36.140625" customWidth="1"/>
    <col min="10" max="10" width="21.85546875" customWidth="1"/>
    <col min="11" max="11" width="10.5703125" bestFit="1" customWidth="1"/>
    <col min="12" max="12" width="88.7109375" customWidth="1"/>
    <col min="13" max="13" width="21.5703125" customWidth="1"/>
  </cols>
  <sheetData>
    <row r="1" spans="1:13" s="116" customFormat="1" ht="25.5" x14ac:dyDescent="0.2">
      <c r="A1" s="175" t="s">
        <v>337</v>
      </c>
      <c r="B1" s="176" t="s">
        <v>403</v>
      </c>
      <c r="C1" s="192" t="s">
        <v>524</v>
      </c>
      <c r="D1" s="176" t="s">
        <v>1708</v>
      </c>
      <c r="E1" s="176" t="s">
        <v>593</v>
      </c>
      <c r="F1" s="176" t="s">
        <v>594</v>
      </c>
      <c r="G1" s="176" t="s">
        <v>595</v>
      </c>
      <c r="H1" s="176" t="s">
        <v>4</v>
      </c>
      <c r="I1" s="192" t="s">
        <v>5</v>
      </c>
      <c r="J1" s="176" t="s">
        <v>523</v>
      </c>
      <c r="K1" s="176" t="s">
        <v>525</v>
      </c>
      <c r="L1" s="176" t="s">
        <v>587</v>
      </c>
      <c r="M1" s="193" t="s">
        <v>3645</v>
      </c>
    </row>
    <row r="2" spans="1:13" s="177" customFormat="1" x14ac:dyDescent="0.25">
      <c r="A2" s="179" t="s">
        <v>4384</v>
      </c>
      <c r="B2" s="180" t="s">
        <v>4458</v>
      </c>
      <c r="C2" s="191" t="s">
        <v>2944</v>
      </c>
      <c r="D2" s="181" t="s">
        <v>4160</v>
      </c>
      <c r="E2" s="194"/>
      <c r="F2" s="194">
        <v>1950</v>
      </c>
      <c r="G2" s="195"/>
      <c r="H2" s="191" t="s">
        <v>2944</v>
      </c>
      <c r="I2" s="191" t="s">
        <v>2944</v>
      </c>
      <c r="J2" s="89" t="s">
        <v>769</v>
      </c>
      <c r="K2" s="56" t="s">
        <v>3255</v>
      </c>
      <c r="L2" s="89" t="s">
        <v>4585</v>
      </c>
      <c r="M2" s="182"/>
    </row>
    <row r="3" spans="1:13" s="178" customFormat="1" x14ac:dyDescent="0.25">
      <c r="A3" s="183" t="s">
        <v>4385</v>
      </c>
      <c r="B3" s="184" t="s">
        <v>4459</v>
      </c>
      <c r="C3" s="185" t="s">
        <v>4532</v>
      </c>
      <c r="D3" s="186" t="s">
        <v>4554</v>
      </c>
      <c r="E3" s="198"/>
      <c r="F3" s="196">
        <v>2400</v>
      </c>
      <c r="G3" s="197"/>
      <c r="H3" s="185" t="s">
        <v>4532</v>
      </c>
      <c r="I3" s="185" t="s">
        <v>4532</v>
      </c>
      <c r="J3" s="186" t="s">
        <v>769</v>
      </c>
      <c r="K3" s="187" t="s">
        <v>4570</v>
      </c>
      <c r="L3" s="186" t="s">
        <v>4586</v>
      </c>
      <c r="M3" s="188"/>
    </row>
    <row r="4" spans="1:13" s="177" customFormat="1" x14ac:dyDescent="0.25">
      <c r="A4" s="179" t="s">
        <v>4386</v>
      </c>
      <c r="B4" s="180" t="s">
        <v>4460</v>
      </c>
      <c r="C4" s="191" t="s">
        <v>4533</v>
      </c>
      <c r="D4" s="181" t="s">
        <v>4555</v>
      </c>
      <c r="E4" s="194"/>
      <c r="F4" s="194">
        <v>9000</v>
      </c>
      <c r="G4" s="195"/>
      <c r="H4" s="191" t="s">
        <v>4533</v>
      </c>
      <c r="I4" s="191" t="s">
        <v>4533</v>
      </c>
      <c r="J4" s="89" t="s">
        <v>769</v>
      </c>
      <c r="K4" s="56" t="s">
        <v>4570</v>
      </c>
      <c r="L4" s="89" t="s">
        <v>2921</v>
      </c>
      <c r="M4" s="182"/>
    </row>
    <row r="5" spans="1:13" s="178" customFormat="1" x14ac:dyDescent="0.25">
      <c r="A5" s="183" t="s">
        <v>4387</v>
      </c>
      <c r="B5" s="184" t="s">
        <v>4461</v>
      </c>
      <c r="C5" s="185" t="s">
        <v>4534</v>
      </c>
      <c r="D5" s="186" t="s">
        <v>3595</v>
      </c>
      <c r="E5" s="198"/>
      <c r="F5" s="196">
        <v>1330</v>
      </c>
      <c r="G5" s="197"/>
      <c r="H5" s="185" t="s">
        <v>4534</v>
      </c>
      <c r="I5" s="185" t="s">
        <v>4534</v>
      </c>
      <c r="J5" s="186" t="s">
        <v>769</v>
      </c>
      <c r="K5" s="187" t="s">
        <v>4571</v>
      </c>
      <c r="L5" s="186" t="s">
        <v>4587</v>
      </c>
      <c r="M5" s="189"/>
    </row>
    <row r="6" spans="1:13" s="177" customFormat="1" x14ac:dyDescent="0.25">
      <c r="A6" s="179" t="s">
        <v>4388</v>
      </c>
      <c r="B6" s="180" t="s">
        <v>4462</v>
      </c>
      <c r="C6" s="191" t="s">
        <v>3030</v>
      </c>
      <c r="D6" s="181" t="s">
        <v>3031</v>
      </c>
      <c r="E6" s="194"/>
      <c r="F6" s="194">
        <v>19550</v>
      </c>
      <c r="G6" s="195"/>
      <c r="H6" s="191" t="s">
        <v>3030</v>
      </c>
      <c r="I6" s="191" t="s">
        <v>3030</v>
      </c>
      <c r="J6" s="89" t="s">
        <v>769</v>
      </c>
      <c r="K6" s="56" t="s">
        <v>4572</v>
      </c>
      <c r="L6" s="89" t="s">
        <v>4588</v>
      </c>
      <c r="M6" s="182"/>
    </row>
    <row r="7" spans="1:13" s="178" customFormat="1" x14ac:dyDescent="0.25">
      <c r="A7" s="183" t="s">
        <v>4389</v>
      </c>
      <c r="B7" s="184" t="s">
        <v>4463</v>
      </c>
      <c r="C7" s="185" t="s">
        <v>1403</v>
      </c>
      <c r="D7" s="186" t="s">
        <v>4556</v>
      </c>
      <c r="E7" s="198"/>
      <c r="F7" s="196">
        <v>3500</v>
      </c>
      <c r="G7" s="197"/>
      <c r="H7" s="185" t="s">
        <v>1403</v>
      </c>
      <c r="I7" s="185" t="s">
        <v>1403</v>
      </c>
      <c r="J7" s="186" t="s">
        <v>769</v>
      </c>
      <c r="K7" s="187" t="s">
        <v>4572</v>
      </c>
      <c r="L7" s="186" t="s">
        <v>4589</v>
      </c>
      <c r="M7" s="188"/>
    </row>
    <row r="8" spans="1:13" s="177" customFormat="1" x14ac:dyDescent="0.25">
      <c r="A8" s="179" t="s">
        <v>4390</v>
      </c>
      <c r="B8" s="180" t="s">
        <v>4464</v>
      </c>
      <c r="C8" s="191" t="s">
        <v>4535</v>
      </c>
      <c r="D8" s="181" t="s">
        <v>4557</v>
      </c>
      <c r="E8" s="194"/>
      <c r="F8" s="194">
        <v>717.6</v>
      </c>
      <c r="G8" s="195"/>
      <c r="H8" s="191" t="s">
        <v>4535</v>
      </c>
      <c r="I8" s="191" t="s">
        <v>4535</v>
      </c>
      <c r="J8" s="89" t="s">
        <v>769</v>
      </c>
      <c r="K8" s="56" t="s">
        <v>4572</v>
      </c>
      <c r="L8" s="89" t="s">
        <v>4590</v>
      </c>
      <c r="M8" s="182"/>
    </row>
    <row r="9" spans="1:13" s="178" customFormat="1" x14ac:dyDescent="0.25">
      <c r="A9" s="183" t="s">
        <v>4391</v>
      </c>
      <c r="B9" s="184" t="s">
        <v>4465</v>
      </c>
      <c r="C9" s="185" t="s">
        <v>4536</v>
      </c>
      <c r="D9" s="186" t="s">
        <v>4558</v>
      </c>
      <c r="E9" s="198"/>
      <c r="F9" s="196">
        <v>300</v>
      </c>
      <c r="G9" s="197"/>
      <c r="H9" s="185" t="s">
        <v>4536</v>
      </c>
      <c r="I9" s="185" t="s">
        <v>4536</v>
      </c>
      <c r="J9" s="186" t="s">
        <v>769</v>
      </c>
      <c r="K9" s="187" t="s">
        <v>4572</v>
      </c>
      <c r="L9" s="186" t="s">
        <v>4591</v>
      </c>
      <c r="M9" s="188"/>
    </row>
    <row r="10" spans="1:13" s="177" customFormat="1" x14ac:dyDescent="0.25">
      <c r="A10" s="179" t="s">
        <v>4392</v>
      </c>
      <c r="B10" s="180" t="s">
        <v>4466</v>
      </c>
      <c r="C10" s="191" t="s">
        <v>4537</v>
      </c>
      <c r="D10" s="181" t="s">
        <v>1827</v>
      </c>
      <c r="E10" s="194"/>
      <c r="F10" s="194">
        <v>39900</v>
      </c>
      <c r="G10" s="195"/>
      <c r="H10" s="191" t="s">
        <v>4537</v>
      </c>
      <c r="I10" s="191" t="s">
        <v>4537</v>
      </c>
      <c r="J10" s="89" t="s">
        <v>4569</v>
      </c>
      <c r="K10" s="56" t="s">
        <v>4573</v>
      </c>
      <c r="L10" s="89" t="s">
        <v>4592</v>
      </c>
      <c r="M10" s="182"/>
    </row>
    <row r="11" spans="1:13" s="178" customFormat="1" x14ac:dyDescent="0.25">
      <c r="A11" s="183" t="s">
        <v>4393</v>
      </c>
      <c r="B11" s="184" t="s">
        <v>4467</v>
      </c>
      <c r="C11" s="185" t="s">
        <v>4538</v>
      </c>
      <c r="D11" s="186" t="s">
        <v>1829</v>
      </c>
      <c r="E11" s="198"/>
      <c r="F11" s="196">
        <v>65000</v>
      </c>
      <c r="G11" s="197"/>
      <c r="H11" s="185" t="s">
        <v>4538</v>
      </c>
      <c r="I11" s="185" t="s">
        <v>4538</v>
      </c>
      <c r="J11" s="186" t="s">
        <v>4569</v>
      </c>
      <c r="K11" s="187" t="s">
        <v>4573</v>
      </c>
      <c r="L11" s="186" t="s">
        <v>4593</v>
      </c>
      <c r="M11" s="188"/>
    </row>
    <row r="12" spans="1:13" s="177" customFormat="1" x14ac:dyDescent="0.25">
      <c r="A12" s="179" t="s">
        <v>4394</v>
      </c>
      <c r="B12" s="184" t="s">
        <v>4468</v>
      </c>
      <c r="C12" s="191" t="s">
        <v>219</v>
      </c>
      <c r="D12" s="181" t="s">
        <v>1828</v>
      </c>
      <c r="E12" s="194"/>
      <c r="F12" s="194">
        <v>39900</v>
      </c>
      <c r="G12" s="195"/>
      <c r="H12" s="191" t="s">
        <v>219</v>
      </c>
      <c r="I12" s="191" t="s">
        <v>219</v>
      </c>
      <c r="J12" s="89" t="s">
        <v>4569</v>
      </c>
      <c r="K12" s="56" t="s">
        <v>4573</v>
      </c>
      <c r="L12" s="89" t="s">
        <v>4594</v>
      </c>
      <c r="M12" s="182"/>
    </row>
    <row r="13" spans="1:13" s="178" customFormat="1" x14ac:dyDescent="0.25">
      <c r="A13" s="183" t="s">
        <v>4395</v>
      </c>
      <c r="B13" s="184" t="s">
        <v>4469</v>
      </c>
      <c r="C13" s="185" t="s">
        <v>217</v>
      </c>
      <c r="D13" s="186" t="s">
        <v>1844</v>
      </c>
      <c r="E13" s="198"/>
      <c r="F13" s="196">
        <v>20000</v>
      </c>
      <c r="G13" s="197"/>
      <c r="H13" s="185" t="s">
        <v>217</v>
      </c>
      <c r="I13" s="185" t="s">
        <v>217</v>
      </c>
      <c r="J13" s="186" t="s">
        <v>4569</v>
      </c>
      <c r="K13" s="187" t="s">
        <v>4573</v>
      </c>
      <c r="L13" s="186" t="s">
        <v>4595</v>
      </c>
      <c r="M13" s="188"/>
    </row>
    <row r="14" spans="1:13" s="177" customFormat="1" x14ac:dyDescent="0.25">
      <c r="A14" s="179" t="s">
        <v>4396</v>
      </c>
      <c r="B14" s="180" t="s">
        <v>4470</v>
      </c>
      <c r="C14" s="191" t="s">
        <v>1755</v>
      </c>
      <c r="D14" s="181" t="s">
        <v>1813</v>
      </c>
      <c r="E14" s="194"/>
      <c r="F14" s="194">
        <v>39900</v>
      </c>
      <c r="G14" s="195"/>
      <c r="H14" s="191" t="s">
        <v>1755</v>
      </c>
      <c r="I14" s="191" t="s">
        <v>1755</v>
      </c>
      <c r="J14" s="89" t="s">
        <v>4569</v>
      </c>
      <c r="K14" s="56" t="s">
        <v>4573</v>
      </c>
      <c r="L14" s="89" t="s">
        <v>4596</v>
      </c>
      <c r="M14" s="182"/>
    </row>
    <row r="15" spans="1:13" s="178" customFormat="1" x14ac:dyDescent="0.25">
      <c r="A15" s="183" t="s">
        <v>4397</v>
      </c>
      <c r="B15" s="184" t="s">
        <v>4471</v>
      </c>
      <c r="C15" s="185" t="s">
        <v>4539</v>
      </c>
      <c r="D15" s="186" t="s">
        <v>1824</v>
      </c>
      <c r="E15" s="198"/>
      <c r="F15" s="196">
        <v>4000</v>
      </c>
      <c r="G15" s="197"/>
      <c r="H15" s="185" t="s">
        <v>4539</v>
      </c>
      <c r="I15" s="185" t="s">
        <v>4539</v>
      </c>
      <c r="J15" s="186" t="s">
        <v>4569</v>
      </c>
      <c r="K15" s="187" t="s">
        <v>4573</v>
      </c>
      <c r="L15" s="186" t="s">
        <v>4597</v>
      </c>
      <c r="M15" s="188"/>
    </row>
    <row r="16" spans="1:13" s="177" customFormat="1" x14ac:dyDescent="0.25">
      <c r="A16" s="179" t="s">
        <v>4398</v>
      </c>
      <c r="B16" s="180" t="s">
        <v>4472</v>
      </c>
      <c r="C16" s="191" t="s">
        <v>741</v>
      </c>
      <c r="D16" s="181" t="s">
        <v>3355</v>
      </c>
      <c r="E16" s="194"/>
      <c r="F16" s="194">
        <v>1000</v>
      </c>
      <c r="G16" s="195"/>
      <c r="H16" s="191" t="s">
        <v>741</v>
      </c>
      <c r="I16" s="191" t="s">
        <v>741</v>
      </c>
      <c r="J16" s="89" t="s">
        <v>4569</v>
      </c>
      <c r="K16" s="56" t="s">
        <v>4573</v>
      </c>
      <c r="L16" s="89" t="s">
        <v>4598</v>
      </c>
      <c r="M16" s="182"/>
    </row>
    <row r="17" spans="1:13" s="178" customFormat="1" x14ac:dyDescent="0.25">
      <c r="A17" s="183" t="s">
        <v>4399</v>
      </c>
      <c r="B17" s="184" t="s">
        <v>4473</v>
      </c>
      <c r="C17" s="185" t="s">
        <v>4324</v>
      </c>
      <c r="D17" s="186" t="s">
        <v>3380</v>
      </c>
      <c r="E17" s="198"/>
      <c r="F17" s="196">
        <v>5000</v>
      </c>
      <c r="G17" s="197"/>
      <c r="H17" s="185" t="s">
        <v>4324</v>
      </c>
      <c r="I17" s="185" t="s">
        <v>4324</v>
      </c>
      <c r="J17" s="186" t="s">
        <v>4569</v>
      </c>
      <c r="K17" s="187" t="s">
        <v>4573</v>
      </c>
      <c r="L17" s="186" t="s">
        <v>4599</v>
      </c>
      <c r="M17" s="188"/>
    </row>
    <row r="18" spans="1:13" s="177" customFormat="1" x14ac:dyDescent="0.25">
      <c r="A18" s="179" t="s">
        <v>4400</v>
      </c>
      <c r="B18" s="180" t="s">
        <v>4474</v>
      </c>
      <c r="C18" s="191" t="s">
        <v>4540</v>
      </c>
      <c r="D18" s="181" t="s">
        <v>4559</v>
      </c>
      <c r="E18" s="194"/>
      <c r="F18" s="194">
        <f>3200+(3200*0.04)</f>
        <v>3328</v>
      </c>
      <c r="G18" s="195"/>
      <c r="H18" s="191" t="s">
        <v>4540</v>
      </c>
      <c r="I18" s="191" t="s">
        <v>4540</v>
      </c>
      <c r="J18" s="89" t="s">
        <v>769</v>
      </c>
      <c r="K18" s="56" t="s">
        <v>4573</v>
      </c>
      <c r="L18" s="89" t="s">
        <v>4600</v>
      </c>
      <c r="M18" s="182"/>
    </row>
    <row r="19" spans="1:13" s="178" customFormat="1" x14ac:dyDescent="0.25">
      <c r="A19" s="183" t="s">
        <v>4401</v>
      </c>
      <c r="B19" s="184" t="s">
        <v>4475</v>
      </c>
      <c r="C19" s="185" t="s">
        <v>3820</v>
      </c>
      <c r="D19" s="186" t="s">
        <v>3852</v>
      </c>
      <c r="E19" s="198"/>
      <c r="F19" s="196">
        <v>70928</v>
      </c>
      <c r="G19" s="197"/>
      <c r="H19" s="185" t="s">
        <v>3820</v>
      </c>
      <c r="I19" s="185" t="s">
        <v>3820</v>
      </c>
      <c r="J19" s="186" t="s">
        <v>4569</v>
      </c>
      <c r="K19" s="187" t="s">
        <v>4573</v>
      </c>
      <c r="L19" s="186" t="s">
        <v>4601</v>
      </c>
      <c r="M19" s="189"/>
    </row>
    <row r="20" spans="1:13" s="177" customFormat="1" x14ac:dyDescent="0.25">
      <c r="A20" s="179" t="s">
        <v>4402</v>
      </c>
      <c r="B20" s="180" t="s">
        <v>4476</v>
      </c>
      <c r="C20" s="191" t="s">
        <v>243</v>
      </c>
      <c r="D20" s="181" t="s">
        <v>1814</v>
      </c>
      <c r="E20" s="194"/>
      <c r="F20" s="194">
        <v>2150</v>
      </c>
      <c r="G20" s="195"/>
      <c r="H20" s="191" t="s">
        <v>243</v>
      </c>
      <c r="I20" s="191" t="s">
        <v>243</v>
      </c>
      <c r="J20" s="89" t="s">
        <v>769</v>
      </c>
      <c r="K20" s="56" t="s">
        <v>4573</v>
      </c>
      <c r="L20" s="89" t="s">
        <v>4602</v>
      </c>
      <c r="M20" s="182"/>
    </row>
    <row r="21" spans="1:13" s="178" customFormat="1" x14ac:dyDescent="0.25">
      <c r="A21" s="183" t="s">
        <v>4403</v>
      </c>
      <c r="B21" s="184" t="s">
        <v>4477</v>
      </c>
      <c r="C21" s="185" t="s">
        <v>3391</v>
      </c>
      <c r="D21" s="186" t="s">
        <v>1787</v>
      </c>
      <c r="E21" s="198"/>
      <c r="F21" s="196">
        <v>316.5</v>
      </c>
      <c r="G21" s="197"/>
      <c r="H21" s="185" t="s">
        <v>3391</v>
      </c>
      <c r="I21" s="185" t="s">
        <v>3391</v>
      </c>
      <c r="J21" s="186" t="s">
        <v>769</v>
      </c>
      <c r="K21" s="187" t="s">
        <v>4574</v>
      </c>
      <c r="L21" s="186" t="s">
        <v>4603</v>
      </c>
      <c r="M21" s="188"/>
    </row>
    <row r="22" spans="1:13" s="177" customFormat="1" x14ac:dyDescent="0.25">
      <c r="A22" s="179" t="s">
        <v>4404</v>
      </c>
      <c r="B22" s="180" t="s">
        <v>4478</v>
      </c>
      <c r="C22" s="191" t="s">
        <v>3539</v>
      </c>
      <c r="D22" s="181" t="s">
        <v>3009</v>
      </c>
      <c r="E22" s="194"/>
      <c r="F22" s="194">
        <v>756</v>
      </c>
      <c r="G22" s="195"/>
      <c r="H22" s="191" t="s">
        <v>3539</v>
      </c>
      <c r="I22" s="191" t="s">
        <v>3539</v>
      </c>
      <c r="J22" s="89" t="s">
        <v>769</v>
      </c>
      <c r="K22" s="56" t="s">
        <v>3281</v>
      </c>
      <c r="L22" s="89" t="s">
        <v>4604</v>
      </c>
      <c r="M22" s="182"/>
    </row>
    <row r="23" spans="1:13" s="178" customFormat="1" x14ac:dyDescent="0.25">
      <c r="A23" s="183" t="s">
        <v>4405</v>
      </c>
      <c r="B23" s="184" t="s">
        <v>4479</v>
      </c>
      <c r="C23" s="185" t="s">
        <v>3391</v>
      </c>
      <c r="D23" s="190" t="s">
        <v>1787</v>
      </c>
      <c r="E23" s="198"/>
      <c r="F23" s="196">
        <v>3490</v>
      </c>
      <c r="G23" s="197"/>
      <c r="H23" s="185" t="s">
        <v>3391</v>
      </c>
      <c r="I23" s="185" t="s">
        <v>3391</v>
      </c>
      <c r="J23" s="186" t="s">
        <v>769</v>
      </c>
      <c r="K23" s="187" t="s">
        <v>3281</v>
      </c>
      <c r="L23" s="186" t="s">
        <v>4605</v>
      </c>
      <c r="M23" s="188"/>
    </row>
    <row r="24" spans="1:13" s="177" customFormat="1" x14ac:dyDescent="0.25">
      <c r="A24" s="179" t="s">
        <v>4406</v>
      </c>
      <c r="B24" s="180" t="s">
        <v>4480</v>
      </c>
      <c r="C24" s="191" t="s">
        <v>274</v>
      </c>
      <c r="D24" s="181" t="s">
        <v>1818</v>
      </c>
      <c r="E24" s="194"/>
      <c r="F24" s="194">
        <v>1800</v>
      </c>
      <c r="G24" s="195"/>
      <c r="H24" s="191" t="s">
        <v>274</v>
      </c>
      <c r="I24" s="191" t="s">
        <v>274</v>
      </c>
      <c r="J24" s="89" t="s">
        <v>769</v>
      </c>
      <c r="K24" s="56" t="s">
        <v>4575</v>
      </c>
      <c r="L24" s="89" t="s">
        <v>4606</v>
      </c>
      <c r="M24" s="182"/>
    </row>
    <row r="25" spans="1:13" s="178" customFormat="1" x14ac:dyDescent="0.25">
      <c r="A25" s="183" t="s">
        <v>4407</v>
      </c>
      <c r="B25" s="184" t="s">
        <v>4481</v>
      </c>
      <c r="C25" s="185" t="s">
        <v>4541</v>
      </c>
      <c r="D25" s="190" t="s">
        <v>4560</v>
      </c>
      <c r="E25" s="198"/>
      <c r="F25" s="196">
        <v>4905</v>
      </c>
      <c r="G25" s="197"/>
      <c r="H25" s="185" t="s">
        <v>4541</v>
      </c>
      <c r="I25" s="185" t="s">
        <v>4541</v>
      </c>
      <c r="J25" s="186" t="s">
        <v>769</v>
      </c>
      <c r="K25" s="187" t="s">
        <v>4575</v>
      </c>
      <c r="L25" s="186" t="s">
        <v>4607</v>
      </c>
      <c r="M25" s="188"/>
    </row>
    <row r="26" spans="1:13" s="177" customFormat="1" x14ac:dyDescent="0.25">
      <c r="A26" s="179" t="s">
        <v>4408</v>
      </c>
      <c r="B26" s="184" t="s">
        <v>4482</v>
      </c>
      <c r="C26" s="191" t="s">
        <v>4542</v>
      </c>
      <c r="D26" s="181" t="s">
        <v>4561</v>
      </c>
      <c r="E26" s="194"/>
      <c r="F26" s="194">
        <v>1895</v>
      </c>
      <c r="G26" s="195"/>
      <c r="H26" s="191" t="s">
        <v>4649</v>
      </c>
      <c r="I26" s="191" t="s">
        <v>4650</v>
      </c>
      <c r="J26" s="89" t="s">
        <v>1254</v>
      </c>
      <c r="K26" s="56" t="s">
        <v>4575</v>
      </c>
      <c r="L26" s="89" t="s">
        <v>4608</v>
      </c>
      <c r="M26" s="182"/>
    </row>
    <row r="27" spans="1:13" s="178" customFormat="1" x14ac:dyDescent="0.25">
      <c r="A27" s="183" t="s">
        <v>4409</v>
      </c>
      <c r="B27" s="184" t="s">
        <v>4483</v>
      </c>
      <c r="C27" s="185" t="s">
        <v>3021</v>
      </c>
      <c r="D27" s="186" t="s">
        <v>3022</v>
      </c>
      <c r="E27" s="198"/>
      <c r="F27" s="196">
        <v>6600</v>
      </c>
      <c r="G27" s="197"/>
      <c r="H27" s="185" t="s">
        <v>3021</v>
      </c>
      <c r="I27" s="185" t="s">
        <v>3021</v>
      </c>
      <c r="J27" s="186" t="s">
        <v>769</v>
      </c>
      <c r="K27" s="187" t="s">
        <v>4576</v>
      </c>
      <c r="L27" s="186" t="s">
        <v>4609</v>
      </c>
      <c r="M27" s="188"/>
    </row>
    <row r="28" spans="1:13" s="177" customFormat="1" x14ac:dyDescent="0.25">
      <c r="A28" s="179" t="s">
        <v>4410</v>
      </c>
      <c r="B28" s="180" t="s">
        <v>4484</v>
      </c>
      <c r="C28" s="191" t="s">
        <v>3459</v>
      </c>
      <c r="D28" s="181" t="s">
        <v>3472</v>
      </c>
      <c r="E28" s="194"/>
      <c r="F28" s="194">
        <v>35000</v>
      </c>
      <c r="G28" s="195"/>
      <c r="H28" s="191" t="s">
        <v>3459</v>
      </c>
      <c r="I28" s="191" t="s">
        <v>3459</v>
      </c>
      <c r="J28" s="89" t="s">
        <v>769</v>
      </c>
      <c r="K28" s="56" t="s">
        <v>4577</v>
      </c>
      <c r="L28" s="89" t="s">
        <v>3505</v>
      </c>
      <c r="M28" s="182"/>
    </row>
    <row r="29" spans="1:13" s="178" customFormat="1" x14ac:dyDescent="0.25">
      <c r="A29" s="183" t="s">
        <v>4411</v>
      </c>
      <c r="B29" s="184" t="s">
        <v>4485</v>
      </c>
      <c r="C29" s="185" t="s">
        <v>2412</v>
      </c>
      <c r="D29" s="186" t="s">
        <v>2413</v>
      </c>
      <c r="E29" s="198"/>
      <c r="F29" s="196">
        <v>4880</v>
      </c>
      <c r="G29" s="197"/>
      <c r="H29" s="185" t="s">
        <v>4651</v>
      </c>
      <c r="I29" s="185" t="s">
        <v>4651</v>
      </c>
      <c r="J29" s="186" t="s">
        <v>1254</v>
      </c>
      <c r="K29" s="187" t="s">
        <v>4577</v>
      </c>
      <c r="L29" s="186" t="s">
        <v>4610</v>
      </c>
      <c r="M29" s="188"/>
    </row>
    <row r="30" spans="1:13" s="177" customFormat="1" x14ac:dyDescent="0.25">
      <c r="A30" s="179" t="s">
        <v>4412</v>
      </c>
      <c r="B30" s="180" t="s">
        <v>4486</v>
      </c>
      <c r="C30" s="191" t="s">
        <v>4543</v>
      </c>
      <c r="D30" s="181" t="s">
        <v>2466</v>
      </c>
      <c r="E30" s="194"/>
      <c r="F30" s="194">
        <v>380.84</v>
      </c>
      <c r="G30" s="195"/>
      <c r="H30" s="191" t="s">
        <v>4543</v>
      </c>
      <c r="I30" s="191" t="s">
        <v>4543</v>
      </c>
      <c r="J30" s="89" t="s">
        <v>769</v>
      </c>
      <c r="K30" s="56" t="s">
        <v>4577</v>
      </c>
      <c r="L30" s="89" t="s">
        <v>3879</v>
      </c>
      <c r="M30" s="182"/>
    </row>
    <row r="31" spans="1:13" s="178" customFormat="1" x14ac:dyDescent="0.25">
      <c r="A31" s="183" t="s">
        <v>4413</v>
      </c>
      <c r="B31" s="184" t="s">
        <v>4487</v>
      </c>
      <c r="C31" s="185" t="s">
        <v>4544</v>
      </c>
      <c r="D31" s="186" t="s">
        <v>4562</v>
      </c>
      <c r="E31" s="198"/>
      <c r="F31" s="196">
        <v>504</v>
      </c>
      <c r="G31" s="197"/>
      <c r="H31" s="185" t="s">
        <v>4652</v>
      </c>
      <c r="I31" s="185" t="s">
        <v>4653</v>
      </c>
      <c r="J31" s="186" t="s">
        <v>1254</v>
      </c>
      <c r="K31" s="187" t="s">
        <v>4577</v>
      </c>
      <c r="L31" s="186" t="s">
        <v>4611</v>
      </c>
      <c r="M31" s="188"/>
    </row>
    <row r="32" spans="1:13" s="177" customFormat="1" x14ac:dyDescent="0.25">
      <c r="A32" s="179" t="s">
        <v>4414</v>
      </c>
      <c r="B32" s="180" t="s">
        <v>4488</v>
      </c>
      <c r="C32" s="191" t="s">
        <v>505</v>
      </c>
      <c r="D32" s="181" t="s">
        <v>1846</v>
      </c>
      <c r="E32" s="194"/>
      <c r="F32" s="194">
        <v>39900</v>
      </c>
      <c r="G32" s="195"/>
      <c r="H32" s="191" t="s">
        <v>505</v>
      </c>
      <c r="I32" s="191" t="s">
        <v>505</v>
      </c>
      <c r="J32" s="89" t="s">
        <v>769</v>
      </c>
      <c r="K32" s="56" t="s">
        <v>3480</v>
      </c>
      <c r="L32" s="89" t="s">
        <v>4612</v>
      </c>
      <c r="M32" s="182"/>
    </row>
    <row r="33" spans="1:13" s="178" customFormat="1" x14ac:dyDescent="0.25">
      <c r="A33" s="183" t="s">
        <v>4415</v>
      </c>
      <c r="B33" s="184" t="s">
        <v>4489</v>
      </c>
      <c r="C33" s="185" t="s">
        <v>3138</v>
      </c>
      <c r="D33" s="186" t="s">
        <v>1835</v>
      </c>
      <c r="E33" s="198"/>
      <c r="F33" s="196">
        <v>20000</v>
      </c>
      <c r="G33" s="197"/>
      <c r="H33" s="185" t="s">
        <v>3138</v>
      </c>
      <c r="I33" s="185" t="s">
        <v>3138</v>
      </c>
      <c r="J33" s="186" t="s">
        <v>769</v>
      </c>
      <c r="K33" s="187" t="s">
        <v>3480</v>
      </c>
      <c r="L33" s="186" t="s">
        <v>4613</v>
      </c>
      <c r="M33" s="189"/>
    </row>
    <row r="34" spans="1:13" s="177" customFormat="1" x14ac:dyDescent="0.25">
      <c r="A34" s="179" t="s">
        <v>4416</v>
      </c>
      <c r="B34" s="180" t="s">
        <v>4490</v>
      </c>
      <c r="C34" s="191" t="s">
        <v>4545</v>
      </c>
      <c r="D34" s="181" t="s">
        <v>1834</v>
      </c>
      <c r="E34" s="194"/>
      <c r="F34" s="194">
        <v>39000</v>
      </c>
      <c r="G34" s="195"/>
      <c r="H34" s="191" t="s">
        <v>4545</v>
      </c>
      <c r="I34" s="191" t="s">
        <v>4545</v>
      </c>
      <c r="J34" s="89" t="s">
        <v>769</v>
      </c>
      <c r="K34" s="56" t="s">
        <v>3480</v>
      </c>
      <c r="L34" s="89" t="s">
        <v>4614</v>
      </c>
      <c r="M34" s="182"/>
    </row>
    <row r="35" spans="1:13" s="178" customFormat="1" x14ac:dyDescent="0.25">
      <c r="A35" s="183" t="s">
        <v>4417</v>
      </c>
      <c r="B35" s="184" t="s">
        <v>4491</v>
      </c>
      <c r="C35" s="185" t="s">
        <v>4543</v>
      </c>
      <c r="D35" s="186" t="s">
        <v>3854</v>
      </c>
      <c r="E35" s="198"/>
      <c r="F35" s="196">
        <v>15000</v>
      </c>
      <c r="G35" s="197"/>
      <c r="H35" s="185" t="s">
        <v>4543</v>
      </c>
      <c r="I35" s="185" t="s">
        <v>4543</v>
      </c>
      <c r="J35" s="186" t="s">
        <v>769</v>
      </c>
      <c r="K35" s="187" t="s">
        <v>3480</v>
      </c>
      <c r="L35" s="186" t="s">
        <v>4615</v>
      </c>
      <c r="M35" s="188"/>
    </row>
    <row r="36" spans="1:13" s="177" customFormat="1" x14ac:dyDescent="0.25">
      <c r="A36" s="179" t="s">
        <v>4418</v>
      </c>
      <c r="B36" s="180" t="s">
        <v>4492</v>
      </c>
      <c r="C36" s="191" t="s">
        <v>4546</v>
      </c>
      <c r="D36" s="181" t="s">
        <v>3309</v>
      </c>
      <c r="E36" s="194"/>
      <c r="F36" s="194">
        <v>20000</v>
      </c>
      <c r="G36" s="195"/>
      <c r="H36" s="191" t="s">
        <v>4546</v>
      </c>
      <c r="I36" s="191" t="s">
        <v>4546</v>
      </c>
      <c r="J36" s="89" t="s">
        <v>769</v>
      </c>
      <c r="K36" s="56" t="s">
        <v>3480</v>
      </c>
      <c r="L36" s="89" t="s">
        <v>4616</v>
      </c>
      <c r="M36" s="182"/>
    </row>
    <row r="37" spans="1:13" s="178" customFormat="1" x14ac:dyDescent="0.25">
      <c r="A37" s="183" t="s">
        <v>4419</v>
      </c>
      <c r="B37" s="184" t="s">
        <v>4493</v>
      </c>
      <c r="C37" s="185" t="s">
        <v>928</v>
      </c>
      <c r="D37" s="186" t="s">
        <v>1820</v>
      </c>
      <c r="E37" s="198"/>
      <c r="F37" s="196">
        <v>8000</v>
      </c>
      <c r="G37" s="197"/>
      <c r="H37" s="185" t="s">
        <v>928</v>
      </c>
      <c r="I37" s="185" t="s">
        <v>928</v>
      </c>
      <c r="J37" s="186" t="s">
        <v>769</v>
      </c>
      <c r="K37" s="187" t="s">
        <v>3480</v>
      </c>
      <c r="L37" s="186" t="s">
        <v>4617</v>
      </c>
      <c r="M37" s="189"/>
    </row>
    <row r="38" spans="1:13" s="177" customFormat="1" x14ac:dyDescent="0.25">
      <c r="A38" s="179" t="s">
        <v>4420</v>
      </c>
      <c r="B38" s="180" t="s">
        <v>4494</v>
      </c>
      <c r="C38" s="191" t="s">
        <v>3138</v>
      </c>
      <c r="D38" s="181" t="s">
        <v>1835</v>
      </c>
      <c r="E38" s="194"/>
      <c r="F38" s="194">
        <v>25000</v>
      </c>
      <c r="G38" s="195"/>
      <c r="H38" s="191" t="s">
        <v>3138</v>
      </c>
      <c r="I38" s="191" t="s">
        <v>3138</v>
      </c>
      <c r="J38" s="89" t="s">
        <v>769</v>
      </c>
      <c r="K38" s="56" t="s">
        <v>3480</v>
      </c>
      <c r="L38" s="89" t="s">
        <v>4618</v>
      </c>
      <c r="M38" s="182"/>
    </row>
    <row r="39" spans="1:13" s="178" customFormat="1" x14ac:dyDescent="0.25">
      <c r="A39" s="183" t="s">
        <v>4421</v>
      </c>
      <c r="B39" s="184" t="s">
        <v>4495</v>
      </c>
      <c r="C39" s="185" t="s">
        <v>4159</v>
      </c>
      <c r="D39" s="186" t="s">
        <v>4162</v>
      </c>
      <c r="E39" s="198"/>
      <c r="F39" s="196">
        <v>700.02</v>
      </c>
      <c r="G39" s="197"/>
      <c r="H39" s="185" t="s">
        <v>4159</v>
      </c>
      <c r="I39" s="185" t="s">
        <v>4159</v>
      </c>
      <c r="J39" s="186" t="s">
        <v>769</v>
      </c>
      <c r="K39" s="187" t="s">
        <v>3480</v>
      </c>
      <c r="L39" s="186" t="s">
        <v>2217</v>
      </c>
      <c r="M39" s="188"/>
    </row>
    <row r="40" spans="1:13" s="177" customFormat="1" x14ac:dyDescent="0.25">
      <c r="A40" s="179" t="s">
        <v>4422</v>
      </c>
      <c r="B40" s="180" t="s">
        <v>4496</v>
      </c>
      <c r="C40" s="191" t="s">
        <v>1647</v>
      </c>
      <c r="D40" s="181" t="s">
        <v>1833</v>
      </c>
      <c r="E40" s="194"/>
      <c r="F40" s="194">
        <v>6000</v>
      </c>
      <c r="G40" s="195"/>
      <c r="H40" s="191" t="s">
        <v>1647</v>
      </c>
      <c r="I40" s="191" t="s">
        <v>1647</v>
      </c>
      <c r="J40" s="89" t="s">
        <v>4569</v>
      </c>
      <c r="K40" s="56" t="s">
        <v>4578</v>
      </c>
      <c r="L40" s="89" t="s">
        <v>2847</v>
      </c>
      <c r="M40" s="182"/>
    </row>
    <row r="41" spans="1:13" s="178" customFormat="1" x14ac:dyDescent="0.25">
      <c r="A41" s="183" t="s">
        <v>4423</v>
      </c>
      <c r="B41" s="184" t="s">
        <v>4497</v>
      </c>
      <c r="C41" s="185" t="s">
        <v>732</v>
      </c>
      <c r="D41" s="186" t="s">
        <v>1978</v>
      </c>
      <c r="E41" s="198"/>
      <c r="F41" s="196">
        <v>750</v>
      </c>
      <c r="G41" s="197"/>
      <c r="H41" s="185" t="s">
        <v>732</v>
      </c>
      <c r="I41" s="185" t="s">
        <v>732</v>
      </c>
      <c r="J41" s="186" t="s">
        <v>769</v>
      </c>
      <c r="K41" s="187" t="s">
        <v>3481</v>
      </c>
      <c r="L41" s="186" t="s">
        <v>4619</v>
      </c>
      <c r="M41" s="188"/>
    </row>
    <row r="42" spans="1:13" s="177" customFormat="1" x14ac:dyDescent="0.25">
      <c r="A42" s="179" t="s">
        <v>4424</v>
      </c>
      <c r="B42" s="180" t="s">
        <v>4498</v>
      </c>
      <c r="C42" s="191" t="s">
        <v>1400</v>
      </c>
      <c r="D42" s="181" t="s">
        <v>4563</v>
      </c>
      <c r="E42" s="194"/>
      <c r="F42" s="194">
        <v>400</v>
      </c>
      <c r="G42" s="195"/>
      <c r="H42" s="191" t="s">
        <v>1400</v>
      </c>
      <c r="I42" s="191" t="s">
        <v>1400</v>
      </c>
      <c r="J42" s="89" t="s">
        <v>769</v>
      </c>
      <c r="K42" s="56" t="s">
        <v>3608</v>
      </c>
      <c r="L42" s="89" t="s">
        <v>4620</v>
      </c>
      <c r="M42" s="182"/>
    </row>
    <row r="43" spans="1:13" s="178" customFormat="1" x14ac:dyDescent="0.25">
      <c r="A43" s="183" t="s">
        <v>4425</v>
      </c>
      <c r="B43" s="184" t="s">
        <v>4499</v>
      </c>
      <c r="C43" s="185" t="s">
        <v>4547</v>
      </c>
      <c r="D43" s="186" t="s">
        <v>4161</v>
      </c>
      <c r="E43" s="198"/>
      <c r="F43" s="196">
        <v>2350</v>
      </c>
      <c r="G43" s="197"/>
      <c r="H43" s="185" t="s">
        <v>4547</v>
      </c>
      <c r="I43" s="185" t="s">
        <v>4547</v>
      </c>
      <c r="J43" s="186" t="s">
        <v>769</v>
      </c>
      <c r="K43" s="187" t="s">
        <v>4579</v>
      </c>
      <c r="L43" s="186" t="s">
        <v>4621</v>
      </c>
      <c r="M43" s="188"/>
    </row>
    <row r="44" spans="1:13" s="177" customFormat="1" x14ac:dyDescent="0.25">
      <c r="A44" s="179" t="s">
        <v>4426</v>
      </c>
      <c r="B44" s="184" t="s">
        <v>4500</v>
      </c>
      <c r="C44" s="191" t="s">
        <v>512</v>
      </c>
      <c r="D44" s="181" t="s">
        <v>2385</v>
      </c>
      <c r="E44" s="194"/>
      <c r="F44" s="194">
        <v>15</v>
      </c>
      <c r="G44" s="195"/>
      <c r="H44" s="191" t="s">
        <v>512</v>
      </c>
      <c r="I44" s="191" t="s">
        <v>512</v>
      </c>
      <c r="J44" s="89" t="s">
        <v>769</v>
      </c>
      <c r="K44" s="56" t="s">
        <v>4579</v>
      </c>
      <c r="L44" s="89" t="s">
        <v>4622</v>
      </c>
      <c r="M44" s="182"/>
    </row>
    <row r="45" spans="1:13" s="178" customFormat="1" x14ac:dyDescent="0.25">
      <c r="A45" s="183" t="s">
        <v>4427</v>
      </c>
      <c r="B45" s="184" t="s">
        <v>4501</v>
      </c>
      <c r="C45" s="185" t="s">
        <v>3738</v>
      </c>
      <c r="D45" s="186" t="s">
        <v>3748</v>
      </c>
      <c r="E45" s="198"/>
      <c r="F45" s="196">
        <v>2500</v>
      </c>
      <c r="G45" s="197"/>
      <c r="H45" s="185" t="s">
        <v>3738</v>
      </c>
      <c r="I45" s="185" t="s">
        <v>3738</v>
      </c>
      <c r="J45" s="186" t="s">
        <v>769</v>
      </c>
      <c r="K45" s="187" t="s">
        <v>3483</v>
      </c>
      <c r="L45" s="186" t="s">
        <v>4623</v>
      </c>
      <c r="M45" s="188"/>
    </row>
    <row r="46" spans="1:13" s="177" customFormat="1" x14ac:dyDescent="0.25">
      <c r="A46" s="179" t="s">
        <v>4428</v>
      </c>
      <c r="B46" s="180" t="s">
        <v>4502</v>
      </c>
      <c r="C46" s="191" t="s">
        <v>1758</v>
      </c>
      <c r="D46" s="181" t="s">
        <v>1774</v>
      </c>
      <c r="E46" s="194"/>
      <c r="F46" s="194">
        <v>8053.05</v>
      </c>
      <c r="G46" s="195"/>
      <c r="H46" s="191" t="s">
        <v>4654</v>
      </c>
      <c r="I46" s="191" t="s">
        <v>4654</v>
      </c>
      <c r="J46" s="89" t="s">
        <v>1254</v>
      </c>
      <c r="K46" s="56" t="s">
        <v>3483</v>
      </c>
      <c r="L46" s="89" t="s">
        <v>4624</v>
      </c>
      <c r="M46" s="182"/>
    </row>
    <row r="47" spans="1:13" s="178" customFormat="1" x14ac:dyDescent="0.25">
      <c r="A47" s="183" t="s">
        <v>4429</v>
      </c>
      <c r="B47" s="184" t="s">
        <v>4503</v>
      </c>
      <c r="C47" s="185" t="s">
        <v>184</v>
      </c>
      <c r="D47" s="186" t="s">
        <v>1832</v>
      </c>
      <c r="E47" s="198"/>
      <c r="F47" s="196">
        <v>3500</v>
      </c>
      <c r="G47" s="197"/>
      <c r="H47" s="185" t="s">
        <v>184</v>
      </c>
      <c r="I47" s="185" t="s">
        <v>184</v>
      </c>
      <c r="J47" s="186" t="s">
        <v>769</v>
      </c>
      <c r="K47" s="187" t="s">
        <v>4580</v>
      </c>
      <c r="L47" s="186" t="s">
        <v>4625</v>
      </c>
      <c r="M47" s="188"/>
    </row>
    <row r="48" spans="1:13" s="177" customFormat="1" x14ac:dyDescent="0.25">
      <c r="A48" s="179" t="s">
        <v>4430</v>
      </c>
      <c r="B48" s="180" t="s">
        <v>4504</v>
      </c>
      <c r="C48" s="191" t="s">
        <v>223</v>
      </c>
      <c r="D48" s="181" t="s">
        <v>1883</v>
      </c>
      <c r="E48" s="194"/>
      <c r="F48" s="194">
        <v>700</v>
      </c>
      <c r="G48" s="195"/>
      <c r="H48" s="191" t="s">
        <v>4655</v>
      </c>
      <c r="I48" s="191" t="s">
        <v>4655</v>
      </c>
      <c r="J48" s="89" t="s">
        <v>1254</v>
      </c>
      <c r="K48" s="56" t="s">
        <v>3485</v>
      </c>
      <c r="L48" s="89" t="s">
        <v>3501</v>
      </c>
      <c r="M48" s="182"/>
    </row>
    <row r="49" spans="1:13" s="178" customFormat="1" x14ac:dyDescent="0.25">
      <c r="A49" s="183" t="s">
        <v>4431</v>
      </c>
      <c r="B49" s="184" t="s">
        <v>4505</v>
      </c>
      <c r="C49" s="185" t="s">
        <v>3391</v>
      </c>
      <c r="D49" s="186" t="s">
        <v>1787</v>
      </c>
      <c r="E49" s="198"/>
      <c r="F49" s="196">
        <v>1074.3</v>
      </c>
      <c r="G49" s="197"/>
      <c r="H49" s="185" t="s">
        <v>3391</v>
      </c>
      <c r="I49" s="185" t="s">
        <v>3391</v>
      </c>
      <c r="J49" s="186" t="s">
        <v>769</v>
      </c>
      <c r="K49" s="187" t="s">
        <v>4581</v>
      </c>
      <c r="L49" s="186" t="s">
        <v>4626</v>
      </c>
      <c r="M49" s="188"/>
    </row>
    <row r="50" spans="1:13" s="177" customFormat="1" x14ac:dyDescent="0.25">
      <c r="A50" s="179" t="s">
        <v>4432</v>
      </c>
      <c r="B50" s="180" t="s">
        <v>4506</v>
      </c>
      <c r="C50" s="191" t="s">
        <v>4548</v>
      </c>
      <c r="D50" s="181" t="s">
        <v>4564</v>
      </c>
      <c r="E50" s="194"/>
      <c r="F50" s="194">
        <v>15800</v>
      </c>
      <c r="G50" s="195"/>
      <c r="H50" s="191" t="s">
        <v>4656</v>
      </c>
      <c r="I50" s="191" t="s">
        <v>4657</v>
      </c>
      <c r="J50" s="89" t="s">
        <v>1254</v>
      </c>
      <c r="K50" s="56" t="s">
        <v>4581</v>
      </c>
      <c r="L50" s="89" t="s">
        <v>4627</v>
      </c>
      <c r="M50" s="182"/>
    </row>
    <row r="51" spans="1:13" s="178" customFormat="1" x14ac:dyDescent="0.25">
      <c r="A51" s="183" t="s">
        <v>4433</v>
      </c>
      <c r="B51" s="184" t="s">
        <v>4507</v>
      </c>
      <c r="C51" s="185" t="s">
        <v>4549</v>
      </c>
      <c r="D51" s="186" t="s">
        <v>2196</v>
      </c>
      <c r="E51" s="198"/>
      <c r="F51" s="196">
        <v>1000</v>
      </c>
      <c r="G51" s="197"/>
      <c r="H51" s="185" t="s">
        <v>4549</v>
      </c>
      <c r="I51" s="185" t="s">
        <v>4549</v>
      </c>
      <c r="J51" s="186" t="s">
        <v>769</v>
      </c>
      <c r="K51" s="187" t="s">
        <v>4582</v>
      </c>
      <c r="L51" s="186" t="s">
        <v>2201</v>
      </c>
      <c r="M51" s="189"/>
    </row>
    <row r="52" spans="1:13" s="177" customFormat="1" x14ac:dyDescent="0.25">
      <c r="A52" s="179" t="s">
        <v>4434</v>
      </c>
      <c r="B52" s="180" t="s">
        <v>4508</v>
      </c>
      <c r="C52" s="191" t="s">
        <v>497</v>
      </c>
      <c r="D52" s="181" t="s">
        <v>1875</v>
      </c>
      <c r="E52" s="194"/>
      <c r="F52" s="194">
        <v>450</v>
      </c>
      <c r="G52" s="195"/>
      <c r="H52" s="191" t="s">
        <v>497</v>
      </c>
      <c r="I52" s="191" t="s">
        <v>497</v>
      </c>
      <c r="J52" s="89" t="s">
        <v>769</v>
      </c>
      <c r="K52" s="56" t="s">
        <v>3487</v>
      </c>
      <c r="L52" s="89" t="s">
        <v>4628</v>
      </c>
      <c r="M52" s="182"/>
    </row>
    <row r="53" spans="1:13" s="178" customFormat="1" x14ac:dyDescent="0.25">
      <c r="A53" s="183" t="s">
        <v>4435</v>
      </c>
      <c r="B53" s="184" t="s">
        <v>4509</v>
      </c>
      <c r="C53" s="185" t="s">
        <v>4536</v>
      </c>
      <c r="D53" s="186" t="s">
        <v>4558</v>
      </c>
      <c r="E53" s="198"/>
      <c r="F53" s="196">
        <v>813</v>
      </c>
      <c r="G53" s="197"/>
      <c r="H53" s="185" t="s">
        <v>4536</v>
      </c>
      <c r="I53" s="185" t="s">
        <v>4536</v>
      </c>
      <c r="J53" s="186" t="s">
        <v>769</v>
      </c>
      <c r="K53" s="187" t="s">
        <v>4583</v>
      </c>
      <c r="L53" s="186" t="s">
        <v>4629</v>
      </c>
      <c r="M53" s="188"/>
    </row>
    <row r="54" spans="1:13" s="177" customFormat="1" x14ac:dyDescent="0.25">
      <c r="A54" s="179" t="s">
        <v>4436</v>
      </c>
      <c r="B54" s="180" t="s">
        <v>4510</v>
      </c>
      <c r="C54" s="191" t="s">
        <v>4550</v>
      </c>
      <c r="D54" s="181" t="s">
        <v>4161</v>
      </c>
      <c r="E54" s="194"/>
      <c r="F54" s="194">
        <v>180</v>
      </c>
      <c r="G54" s="195"/>
      <c r="H54" s="191" t="s">
        <v>4550</v>
      </c>
      <c r="I54" s="191" t="s">
        <v>4550</v>
      </c>
      <c r="J54" s="89" t="s">
        <v>769</v>
      </c>
      <c r="K54" s="56" t="s">
        <v>3489</v>
      </c>
      <c r="L54" s="89" t="s">
        <v>4630</v>
      </c>
      <c r="M54" s="182"/>
    </row>
    <row r="55" spans="1:13" s="178" customFormat="1" x14ac:dyDescent="0.25">
      <c r="A55" s="183" t="s">
        <v>4437</v>
      </c>
      <c r="B55" s="184" t="s">
        <v>4511</v>
      </c>
      <c r="C55" s="185" t="s">
        <v>274</v>
      </c>
      <c r="D55" s="190" t="s">
        <v>1818</v>
      </c>
      <c r="E55" s="198"/>
      <c r="F55" s="196">
        <v>24150.16</v>
      </c>
      <c r="G55" s="197"/>
      <c r="H55" s="185" t="s">
        <v>274</v>
      </c>
      <c r="I55" s="185" t="s">
        <v>274</v>
      </c>
      <c r="J55" s="186" t="s">
        <v>1254</v>
      </c>
      <c r="K55" s="187" t="s">
        <v>3489</v>
      </c>
      <c r="L55" s="186" t="s">
        <v>4631</v>
      </c>
      <c r="M55" s="188"/>
    </row>
    <row r="56" spans="1:13" s="177" customFormat="1" x14ac:dyDescent="0.25">
      <c r="A56" s="179" t="s">
        <v>4438</v>
      </c>
      <c r="B56" s="180" t="s">
        <v>4512</v>
      </c>
      <c r="C56" s="191" t="s">
        <v>274</v>
      </c>
      <c r="D56" s="181" t="s">
        <v>1818</v>
      </c>
      <c r="E56" s="194"/>
      <c r="F56" s="194">
        <v>6250</v>
      </c>
      <c r="G56" s="195"/>
      <c r="H56" s="191" t="s">
        <v>4658</v>
      </c>
      <c r="I56" s="191" t="s">
        <v>4659</v>
      </c>
      <c r="J56" s="89" t="s">
        <v>1254</v>
      </c>
      <c r="K56" s="56" t="s">
        <v>3489</v>
      </c>
      <c r="L56" s="89" t="s">
        <v>4632</v>
      </c>
      <c r="M56" s="182"/>
    </row>
    <row r="57" spans="1:13" s="178" customFormat="1" x14ac:dyDescent="0.25">
      <c r="A57" s="183" t="s">
        <v>4439</v>
      </c>
      <c r="B57" s="184" t="s">
        <v>4513</v>
      </c>
      <c r="C57" s="185" t="s">
        <v>4551</v>
      </c>
      <c r="D57" s="190" t="s">
        <v>4565</v>
      </c>
      <c r="E57" s="198"/>
      <c r="F57" s="196">
        <v>6495</v>
      </c>
      <c r="G57" s="197"/>
      <c r="H57" s="185" t="s">
        <v>4658</v>
      </c>
      <c r="I57" s="185" t="s">
        <v>4660</v>
      </c>
      <c r="J57" s="186" t="s">
        <v>1254</v>
      </c>
      <c r="K57" s="187" t="s">
        <v>3489</v>
      </c>
      <c r="L57" s="186" t="s">
        <v>4633</v>
      </c>
      <c r="M57" s="188"/>
    </row>
    <row r="58" spans="1:13" s="177" customFormat="1" x14ac:dyDescent="0.25">
      <c r="A58" s="179" t="s">
        <v>4440</v>
      </c>
      <c r="B58" s="184" t="s">
        <v>4514</v>
      </c>
      <c r="C58" s="191" t="s">
        <v>3213</v>
      </c>
      <c r="D58" s="181" t="s">
        <v>3166</v>
      </c>
      <c r="E58" s="194"/>
      <c r="F58" s="194">
        <v>8484.08</v>
      </c>
      <c r="G58" s="195"/>
      <c r="H58" s="191" t="s">
        <v>3213</v>
      </c>
      <c r="I58" s="191" t="s">
        <v>3213</v>
      </c>
      <c r="J58" s="89" t="s">
        <v>769</v>
      </c>
      <c r="K58" s="56" t="s">
        <v>3489</v>
      </c>
      <c r="L58" s="89" t="s">
        <v>4349</v>
      </c>
      <c r="M58" s="182"/>
    </row>
    <row r="59" spans="1:13" s="178" customFormat="1" x14ac:dyDescent="0.25">
      <c r="A59" s="183" t="s">
        <v>4441</v>
      </c>
      <c r="B59" s="184" t="s">
        <v>4515</v>
      </c>
      <c r="C59" s="185" t="s">
        <v>3165</v>
      </c>
      <c r="D59" s="186" t="s">
        <v>3166</v>
      </c>
      <c r="E59" s="198"/>
      <c r="F59" s="196">
        <v>1593</v>
      </c>
      <c r="G59" s="197"/>
      <c r="H59" s="185" t="s">
        <v>3165</v>
      </c>
      <c r="I59" s="185" t="s">
        <v>3165</v>
      </c>
      <c r="J59" s="186" t="s">
        <v>769</v>
      </c>
      <c r="K59" s="187" t="s">
        <v>3489</v>
      </c>
      <c r="L59" s="186" t="s">
        <v>4634</v>
      </c>
      <c r="M59" s="188"/>
    </row>
    <row r="60" spans="1:13" s="177" customFormat="1" x14ac:dyDescent="0.25">
      <c r="A60" s="179" t="s">
        <v>4442</v>
      </c>
      <c r="B60" s="180" t="s">
        <v>4516</v>
      </c>
      <c r="C60" s="191" t="s">
        <v>1760</v>
      </c>
      <c r="D60" s="181" t="s">
        <v>3598</v>
      </c>
      <c r="E60" s="194"/>
      <c r="F60" s="194">
        <v>4189</v>
      </c>
      <c r="G60" s="195"/>
      <c r="H60" s="191" t="s">
        <v>1760</v>
      </c>
      <c r="I60" s="191" t="s">
        <v>1760</v>
      </c>
      <c r="J60" s="89" t="s">
        <v>769</v>
      </c>
      <c r="K60" s="56" t="s">
        <v>3489</v>
      </c>
      <c r="L60" s="89" t="s">
        <v>3627</v>
      </c>
      <c r="M60" s="182"/>
    </row>
    <row r="61" spans="1:13" s="178" customFormat="1" x14ac:dyDescent="0.25">
      <c r="A61" s="183" t="s">
        <v>4443</v>
      </c>
      <c r="B61" s="184" t="s">
        <v>4517</v>
      </c>
      <c r="C61" s="185" t="s">
        <v>4552</v>
      </c>
      <c r="D61" s="186" t="s">
        <v>3601</v>
      </c>
      <c r="E61" s="198"/>
      <c r="F61" s="196">
        <v>2500</v>
      </c>
      <c r="G61" s="197"/>
      <c r="H61" s="185" t="s">
        <v>4552</v>
      </c>
      <c r="I61" s="185" t="s">
        <v>4552</v>
      </c>
      <c r="J61" s="186" t="s">
        <v>769</v>
      </c>
      <c r="K61" s="187" t="s">
        <v>3489</v>
      </c>
      <c r="L61" s="186" t="s">
        <v>4635</v>
      </c>
      <c r="M61" s="188"/>
    </row>
    <row r="62" spans="1:13" s="177" customFormat="1" x14ac:dyDescent="0.25">
      <c r="A62" s="179" t="s">
        <v>4444</v>
      </c>
      <c r="B62" s="180" t="s">
        <v>4518</v>
      </c>
      <c r="C62" s="191" t="s">
        <v>3391</v>
      </c>
      <c r="D62" s="181" t="s">
        <v>1787</v>
      </c>
      <c r="E62" s="194"/>
      <c r="F62" s="194">
        <v>1050</v>
      </c>
      <c r="G62" s="195"/>
      <c r="H62" s="191" t="s">
        <v>3391</v>
      </c>
      <c r="I62" s="191" t="s">
        <v>3391</v>
      </c>
      <c r="J62" s="89" t="s">
        <v>769</v>
      </c>
      <c r="K62" s="56" t="s">
        <v>3489</v>
      </c>
      <c r="L62" s="89" t="s">
        <v>4636</v>
      </c>
      <c r="M62" s="182"/>
    </row>
    <row r="63" spans="1:13" s="178" customFormat="1" x14ac:dyDescent="0.25">
      <c r="A63" s="183" t="s">
        <v>4445</v>
      </c>
      <c r="B63" s="184" t="s">
        <v>4519</v>
      </c>
      <c r="C63" s="185" t="s">
        <v>274</v>
      </c>
      <c r="D63" s="186" t="s">
        <v>1818</v>
      </c>
      <c r="E63" s="198"/>
      <c r="F63" s="196">
        <v>2630</v>
      </c>
      <c r="G63" s="197"/>
      <c r="H63" s="185" t="s">
        <v>274</v>
      </c>
      <c r="I63" s="185" t="s">
        <v>274</v>
      </c>
      <c r="J63" s="186" t="s">
        <v>769</v>
      </c>
      <c r="K63" s="187" t="s">
        <v>3490</v>
      </c>
      <c r="L63" s="186" t="s">
        <v>4637</v>
      </c>
      <c r="M63" s="188"/>
    </row>
    <row r="64" spans="1:13" s="177" customFormat="1" x14ac:dyDescent="0.25">
      <c r="A64" s="179" t="s">
        <v>4446</v>
      </c>
      <c r="B64" s="180" t="s">
        <v>4520</v>
      </c>
      <c r="C64" s="191" t="s">
        <v>4324</v>
      </c>
      <c r="D64" s="181" t="s">
        <v>3380</v>
      </c>
      <c r="E64" s="194"/>
      <c r="F64" s="194">
        <f>688.5+30</f>
        <v>718.5</v>
      </c>
      <c r="G64" s="195"/>
      <c r="H64" s="191" t="s">
        <v>4324</v>
      </c>
      <c r="I64" s="191" t="s">
        <v>4324</v>
      </c>
      <c r="J64" s="89" t="s">
        <v>769</v>
      </c>
      <c r="K64" s="56" t="s">
        <v>3490</v>
      </c>
      <c r="L64" s="89" t="s">
        <v>4638</v>
      </c>
      <c r="M64" s="182"/>
    </row>
    <row r="65" spans="1:13" s="178" customFormat="1" x14ac:dyDescent="0.25">
      <c r="A65" s="183" t="s">
        <v>4447</v>
      </c>
      <c r="B65" s="184" t="s">
        <v>4521</v>
      </c>
      <c r="C65" s="185" t="s">
        <v>3083</v>
      </c>
      <c r="D65" s="186" t="s">
        <v>3084</v>
      </c>
      <c r="E65" s="198"/>
      <c r="F65" s="196">
        <v>1000</v>
      </c>
      <c r="G65" s="197"/>
      <c r="H65" s="185" t="s">
        <v>4661</v>
      </c>
      <c r="I65" s="185" t="s">
        <v>4661</v>
      </c>
      <c r="J65" s="186" t="s">
        <v>1254</v>
      </c>
      <c r="K65" s="187" t="s">
        <v>3491</v>
      </c>
      <c r="L65" s="186" t="s">
        <v>4639</v>
      </c>
      <c r="M65" s="189"/>
    </row>
    <row r="66" spans="1:13" s="177" customFormat="1" x14ac:dyDescent="0.25">
      <c r="A66" s="179" t="s">
        <v>4448</v>
      </c>
      <c r="B66" s="180" t="s">
        <v>4522</v>
      </c>
      <c r="C66" s="191" t="s">
        <v>4158</v>
      </c>
      <c r="D66" s="181" t="s">
        <v>4161</v>
      </c>
      <c r="E66" s="194"/>
      <c r="F66" s="194">
        <v>440</v>
      </c>
      <c r="G66" s="195"/>
      <c r="H66" s="191" t="s">
        <v>4158</v>
      </c>
      <c r="I66" s="191" t="s">
        <v>4158</v>
      </c>
      <c r="J66" s="89" t="s">
        <v>769</v>
      </c>
      <c r="K66" s="56" t="s">
        <v>3491</v>
      </c>
      <c r="L66" s="89" t="s">
        <v>4640</v>
      </c>
      <c r="M66" s="182"/>
    </row>
    <row r="67" spans="1:13" s="178" customFormat="1" x14ac:dyDescent="0.25">
      <c r="A67" s="183" t="s">
        <v>4449</v>
      </c>
      <c r="B67" s="184" t="s">
        <v>4523</v>
      </c>
      <c r="C67" s="185" t="s">
        <v>758</v>
      </c>
      <c r="D67" s="186" t="s">
        <v>3855</v>
      </c>
      <c r="E67" s="198"/>
      <c r="F67" s="196">
        <v>1150</v>
      </c>
      <c r="G67" s="197"/>
      <c r="H67" s="185" t="s">
        <v>4662</v>
      </c>
      <c r="I67" s="185" t="s">
        <v>4663</v>
      </c>
      <c r="J67" s="186" t="s">
        <v>1254</v>
      </c>
      <c r="K67" s="187" t="s">
        <v>3491</v>
      </c>
      <c r="L67" s="186" t="s">
        <v>4641</v>
      </c>
      <c r="M67" s="188"/>
    </row>
    <row r="68" spans="1:13" s="177" customFormat="1" x14ac:dyDescent="0.25">
      <c r="A68" s="179" t="s">
        <v>4450</v>
      </c>
      <c r="B68" s="180" t="s">
        <v>4524</v>
      </c>
      <c r="C68" s="191" t="s">
        <v>732</v>
      </c>
      <c r="D68" s="181" t="s">
        <v>1978</v>
      </c>
      <c r="E68" s="194"/>
      <c r="F68" s="194">
        <v>4500</v>
      </c>
      <c r="G68" s="195"/>
      <c r="H68" s="191" t="s">
        <v>4664</v>
      </c>
      <c r="I68" s="191" t="s">
        <v>4665</v>
      </c>
      <c r="J68" s="89" t="s">
        <v>1254</v>
      </c>
      <c r="K68" s="56" t="s">
        <v>3491</v>
      </c>
      <c r="L68" s="89" t="s">
        <v>4642</v>
      </c>
      <c r="M68" s="182"/>
    </row>
    <row r="69" spans="1:13" s="178" customFormat="1" x14ac:dyDescent="0.25">
      <c r="A69" s="183" t="s">
        <v>4451</v>
      </c>
      <c r="B69" s="184" t="s">
        <v>4525</v>
      </c>
      <c r="C69" s="185" t="s">
        <v>2794</v>
      </c>
      <c r="D69" s="186" t="s">
        <v>2795</v>
      </c>
      <c r="E69" s="198"/>
      <c r="F69" s="196">
        <f>14.68*38*41</f>
        <v>22871.440000000002</v>
      </c>
      <c r="G69" s="197"/>
      <c r="H69" s="185" t="s">
        <v>4666</v>
      </c>
      <c r="I69" s="185" t="s">
        <v>4667</v>
      </c>
      <c r="J69" s="186" t="s">
        <v>1254</v>
      </c>
      <c r="K69" s="187" t="s">
        <v>3491</v>
      </c>
      <c r="L69" s="186" t="s">
        <v>4643</v>
      </c>
      <c r="M69" s="189"/>
    </row>
    <row r="70" spans="1:13" s="177" customFormat="1" x14ac:dyDescent="0.25">
      <c r="A70" s="179" t="s">
        <v>4452</v>
      </c>
      <c r="B70" s="180" t="s">
        <v>4526</v>
      </c>
      <c r="C70" s="191" t="s">
        <v>3932</v>
      </c>
      <c r="D70" s="181" t="s">
        <v>3936</v>
      </c>
      <c r="E70" s="194"/>
      <c r="F70" s="194">
        <v>771</v>
      </c>
      <c r="G70" s="195"/>
      <c r="H70" s="191" t="s">
        <v>3932</v>
      </c>
      <c r="I70" s="191" t="s">
        <v>3932</v>
      </c>
      <c r="J70" s="89" t="s">
        <v>769</v>
      </c>
      <c r="K70" s="56" t="s">
        <v>4584</v>
      </c>
      <c r="L70" s="89" t="s">
        <v>4644</v>
      </c>
      <c r="M70" s="182"/>
    </row>
    <row r="71" spans="1:13" s="178" customFormat="1" x14ac:dyDescent="0.25">
      <c r="A71" s="183" t="s">
        <v>4453</v>
      </c>
      <c r="B71" s="184" t="s">
        <v>4527</v>
      </c>
      <c r="C71" s="185" t="s">
        <v>4553</v>
      </c>
      <c r="D71" s="186" t="s">
        <v>4566</v>
      </c>
      <c r="E71" s="198"/>
      <c r="F71" s="196">
        <v>3000</v>
      </c>
      <c r="G71" s="197"/>
      <c r="H71" s="185" t="s">
        <v>4553</v>
      </c>
      <c r="I71" s="185" t="s">
        <v>4553</v>
      </c>
      <c r="J71" s="186" t="s">
        <v>769</v>
      </c>
      <c r="K71" s="187" t="s">
        <v>4584</v>
      </c>
      <c r="L71" s="186" t="s">
        <v>4645</v>
      </c>
      <c r="M71" s="188"/>
    </row>
    <row r="72" spans="1:13" s="177" customFormat="1" x14ac:dyDescent="0.25">
      <c r="A72" s="179" t="s">
        <v>4454</v>
      </c>
      <c r="B72" s="180" t="s">
        <v>4528</v>
      </c>
      <c r="C72" s="191" t="s">
        <v>274</v>
      </c>
      <c r="D72" s="181" t="s">
        <v>1818</v>
      </c>
      <c r="E72" s="194"/>
      <c r="F72" s="194">
        <v>34000</v>
      </c>
      <c r="G72" s="195"/>
      <c r="H72" s="191" t="s">
        <v>4668</v>
      </c>
      <c r="I72" s="191" t="s">
        <v>4669</v>
      </c>
      <c r="J72" s="89" t="s">
        <v>1254</v>
      </c>
      <c r="K72" s="56" t="s">
        <v>3605</v>
      </c>
      <c r="L72" s="89" t="s">
        <v>4646</v>
      </c>
      <c r="M72" s="182"/>
    </row>
    <row r="73" spans="1:13" s="178" customFormat="1" x14ac:dyDescent="0.25">
      <c r="A73" s="183" t="s">
        <v>4455</v>
      </c>
      <c r="B73" s="184" t="s">
        <v>4529</v>
      </c>
      <c r="C73" s="185" t="s">
        <v>1869</v>
      </c>
      <c r="D73" s="186" t="s">
        <v>4567</v>
      </c>
      <c r="E73" s="198"/>
      <c r="F73" s="196">
        <v>200</v>
      </c>
      <c r="G73" s="197"/>
      <c r="H73" s="185" t="s">
        <v>1869</v>
      </c>
      <c r="I73" s="185" t="s">
        <v>1869</v>
      </c>
      <c r="J73" s="186" t="s">
        <v>769</v>
      </c>
      <c r="K73" s="187" t="s">
        <v>3605</v>
      </c>
      <c r="L73" s="186" t="s">
        <v>4647</v>
      </c>
      <c r="M73" s="188"/>
    </row>
    <row r="74" spans="1:13" s="177" customFormat="1" x14ac:dyDescent="0.25">
      <c r="A74" s="179" t="s">
        <v>4456</v>
      </c>
      <c r="B74" s="180" t="s">
        <v>4530</v>
      </c>
      <c r="C74" s="191" t="s">
        <v>1869</v>
      </c>
      <c r="D74" s="181" t="s">
        <v>4567</v>
      </c>
      <c r="E74" s="194"/>
      <c r="F74" s="194">
        <v>3870</v>
      </c>
      <c r="G74" s="195"/>
      <c r="H74" s="191" t="s">
        <v>1869</v>
      </c>
      <c r="I74" s="191" t="s">
        <v>1869</v>
      </c>
      <c r="J74" s="89" t="s">
        <v>769</v>
      </c>
      <c r="K74" s="56" t="s">
        <v>3605</v>
      </c>
      <c r="L74" s="89" t="s">
        <v>4648</v>
      </c>
      <c r="M74" s="182"/>
    </row>
    <row r="75" spans="1:13" s="178" customFormat="1" x14ac:dyDescent="0.25">
      <c r="A75" s="183" t="s">
        <v>4457</v>
      </c>
      <c r="B75" s="184" t="s">
        <v>4531</v>
      </c>
      <c r="C75" s="185" t="s">
        <v>3737</v>
      </c>
      <c r="D75" s="186" t="s">
        <v>4568</v>
      </c>
      <c r="E75" s="198"/>
      <c r="F75" s="196">
        <v>13200</v>
      </c>
      <c r="G75" s="197"/>
      <c r="H75" s="185" t="s">
        <v>3737</v>
      </c>
      <c r="I75" s="185" t="s">
        <v>3737</v>
      </c>
      <c r="J75" s="186" t="s">
        <v>769</v>
      </c>
      <c r="K75" s="187" t="s">
        <v>3608</v>
      </c>
      <c r="L75" s="186" t="s">
        <v>4670</v>
      </c>
      <c r="M75" s="188"/>
    </row>
    <row r="76" spans="1:13" s="177" customFormat="1" x14ac:dyDescent="0.25">
      <c r="A76" s="179" t="s">
        <v>4671</v>
      </c>
      <c r="B76" s="184" t="s">
        <v>4672</v>
      </c>
      <c r="C76" s="191" t="s">
        <v>739</v>
      </c>
      <c r="D76" s="181" t="s">
        <v>4673</v>
      </c>
      <c r="E76" s="194"/>
      <c r="F76" s="194">
        <v>720</v>
      </c>
      <c r="G76" s="195"/>
      <c r="H76" s="191" t="s">
        <v>739</v>
      </c>
      <c r="I76" s="191" t="s">
        <v>739</v>
      </c>
      <c r="J76" s="89" t="s">
        <v>769</v>
      </c>
      <c r="K76" s="89" t="s">
        <v>4674</v>
      </c>
      <c r="L76" s="89" t="s">
        <v>4675</v>
      </c>
      <c r="M76" s="182"/>
    </row>
    <row r="77" spans="1:13" s="178" customFormat="1" x14ac:dyDescent="0.25">
      <c r="A77" s="183" t="s">
        <v>4676</v>
      </c>
      <c r="B77" s="184" t="s">
        <v>4677</v>
      </c>
      <c r="C77" s="185" t="s">
        <v>3180</v>
      </c>
      <c r="D77" s="186" t="s">
        <v>3166</v>
      </c>
      <c r="E77" s="198"/>
      <c r="F77" s="196">
        <v>377.79</v>
      </c>
      <c r="G77" s="197"/>
      <c r="H77" s="185" t="s">
        <v>3180</v>
      </c>
      <c r="I77" s="185" t="s">
        <v>3180</v>
      </c>
      <c r="J77" s="186" t="s">
        <v>769</v>
      </c>
      <c r="K77" s="186" t="s">
        <v>4674</v>
      </c>
      <c r="L77" s="186" t="s">
        <v>4352</v>
      </c>
      <c r="M77" s="188"/>
    </row>
    <row r="78" spans="1:13" s="177" customFormat="1" x14ac:dyDescent="0.25">
      <c r="A78" s="179" t="s">
        <v>4678</v>
      </c>
      <c r="B78" s="180" t="s">
        <v>4679</v>
      </c>
      <c r="C78" s="191" t="s">
        <v>3322</v>
      </c>
      <c r="D78" s="181" t="s">
        <v>4680</v>
      </c>
      <c r="E78" s="194"/>
      <c r="F78" s="194">
        <v>2800</v>
      </c>
      <c r="G78" s="195"/>
      <c r="H78" s="191" t="s">
        <v>3322</v>
      </c>
      <c r="I78" s="191" t="s">
        <v>3322</v>
      </c>
      <c r="J78" s="89" t="s">
        <v>769</v>
      </c>
      <c r="K78" s="89" t="s">
        <v>4681</v>
      </c>
      <c r="L78" s="89" t="s">
        <v>4682</v>
      </c>
      <c r="M78" s="182"/>
    </row>
    <row r="79" spans="1:13" s="207" customFormat="1" x14ac:dyDescent="0.25">
      <c r="A79" s="203" t="s">
        <v>4683</v>
      </c>
      <c r="B79" s="200" t="s">
        <v>4684</v>
      </c>
      <c r="C79" s="204" t="s">
        <v>3462</v>
      </c>
      <c r="D79" s="205" t="s">
        <v>3474</v>
      </c>
      <c r="E79" s="198"/>
      <c r="F79" s="196">
        <v>5000</v>
      </c>
      <c r="G79" s="197"/>
      <c r="H79" s="204" t="s">
        <v>3462</v>
      </c>
      <c r="I79" s="204" t="s">
        <v>3462</v>
      </c>
      <c r="J79" s="205" t="s">
        <v>4685</v>
      </c>
      <c r="K79" s="205" t="s">
        <v>4686</v>
      </c>
      <c r="L79" s="205" t="s">
        <v>4687</v>
      </c>
      <c r="M79" s="206"/>
    </row>
    <row r="80" spans="1:13" s="177" customFormat="1" x14ac:dyDescent="0.25">
      <c r="A80" s="179" t="s">
        <v>4688</v>
      </c>
      <c r="B80" s="180" t="s">
        <v>4689</v>
      </c>
      <c r="C80" s="191" t="s">
        <v>4690</v>
      </c>
      <c r="D80" s="181" t="s">
        <v>3853</v>
      </c>
      <c r="E80" s="194"/>
      <c r="F80" s="194">
        <v>10000</v>
      </c>
      <c r="G80" s="195"/>
      <c r="H80" s="191" t="s">
        <v>4794</v>
      </c>
      <c r="I80" s="191" t="s">
        <v>4792</v>
      </c>
      <c r="J80" s="89" t="s">
        <v>1254</v>
      </c>
      <c r="K80" s="89" t="s">
        <v>3611</v>
      </c>
      <c r="L80" s="89" t="s">
        <v>3878</v>
      </c>
      <c r="M80" s="182"/>
    </row>
    <row r="81" spans="1:13" s="178" customFormat="1" x14ac:dyDescent="0.25">
      <c r="A81" s="183" t="s">
        <v>4691</v>
      </c>
      <c r="B81" s="184" t="s">
        <v>4692</v>
      </c>
      <c r="C81" s="185" t="s">
        <v>2142</v>
      </c>
      <c r="D81" s="186" t="s">
        <v>1787</v>
      </c>
      <c r="E81" s="198"/>
      <c r="F81" s="196">
        <v>200</v>
      </c>
      <c r="G81" s="197"/>
      <c r="H81" s="185" t="s">
        <v>2142</v>
      </c>
      <c r="I81" s="185" t="s">
        <v>2142</v>
      </c>
      <c r="J81" s="186" t="s">
        <v>769</v>
      </c>
      <c r="K81" s="186" t="s">
        <v>4693</v>
      </c>
      <c r="L81" s="186" t="s">
        <v>4694</v>
      </c>
      <c r="M81" s="188"/>
    </row>
    <row r="82" spans="1:13" s="177" customFormat="1" x14ac:dyDescent="0.25">
      <c r="A82" s="179" t="s">
        <v>4695</v>
      </c>
      <c r="B82" s="180" t="s">
        <v>4696</v>
      </c>
      <c r="C82" s="191" t="s">
        <v>497</v>
      </c>
      <c r="D82" s="181" t="s">
        <v>1875</v>
      </c>
      <c r="E82" s="194"/>
      <c r="F82" s="194">
        <v>1320</v>
      </c>
      <c r="G82" s="195"/>
      <c r="H82" s="191" t="s">
        <v>497</v>
      </c>
      <c r="I82" s="191" t="s">
        <v>497</v>
      </c>
      <c r="J82" s="89" t="s">
        <v>4697</v>
      </c>
      <c r="K82" s="89" t="s">
        <v>4693</v>
      </c>
      <c r="L82" s="89" t="s">
        <v>4698</v>
      </c>
      <c r="M82" s="182"/>
    </row>
    <row r="83" spans="1:13" s="178" customFormat="1" x14ac:dyDescent="0.25">
      <c r="A83" s="183" t="s">
        <v>4699</v>
      </c>
      <c r="B83" s="184" t="s">
        <v>4700</v>
      </c>
      <c r="C83" s="185" t="s">
        <v>1758</v>
      </c>
      <c r="D83" s="186" t="s">
        <v>1774</v>
      </c>
      <c r="E83" s="198"/>
      <c r="F83" s="196">
        <v>80</v>
      </c>
      <c r="G83" s="197"/>
      <c r="H83" s="185" t="s">
        <v>1758</v>
      </c>
      <c r="I83" s="185" t="s">
        <v>1758</v>
      </c>
      <c r="J83" s="186" t="s">
        <v>769</v>
      </c>
      <c r="K83" s="186" t="s">
        <v>3612</v>
      </c>
      <c r="L83" s="186" t="s">
        <v>4701</v>
      </c>
      <c r="M83" s="189"/>
    </row>
    <row r="84" spans="1:13" s="177" customFormat="1" x14ac:dyDescent="0.25">
      <c r="A84" s="179" t="s">
        <v>4702</v>
      </c>
      <c r="B84" s="180" t="s">
        <v>4703</v>
      </c>
      <c r="C84" s="191" t="s">
        <v>295</v>
      </c>
      <c r="D84" s="181" t="s">
        <v>1987</v>
      </c>
      <c r="E84" s="194"/>
      <c r="F84" s="194">
        <v>39000</v>
      </c>
      <c r="G84" s="195"/>
      <c r="H84" s="191" t="s">
        <v>4793</v>
      </c>
      <c r="I84" s="191" t="s">
        <v>4793</v>
      </c>
      <c r="J84" s="89" t="s">
        <v>1254</v>
      </c>
      <c r="K84" s="89" t="s">
        <v>3612</v>
      </c>
      <c r="L84" s="89" t="s">
        <v>4704</v>
      </c>
      <c r="M84" s="182"/>
    </row>
    <row r="85" spans="1:13" s="178" customFormat="1" x14ac:dyDescent="0.25">
      <c r="A85" s="183" t="s">
        <v>4705</v>
      </c>
      <c r="B85" s="184" t="s">
        <v>4706</v>
      </c>
      <c r="C85" s="185" t="s">
        <v>165</v>
      </c>
      <c r="D85" s="186" t="s">
        <v>3744</v>
      </c>
      <c r="E85" s="198"/>
      <c r="F85" s="196">
        <v>5000</v>
      </c>
      <c r="G85" s="197"/>
      <c r="H85" s="185" t="s">
        <v>165</v>
      </c>
      <c r="I85" s="185" t="s">
        <v>165</v>
      </c>
      <c r="J85" s="186" t="s">
        <v>769</v>
      </c>
      <c r="K85" s="186" t="s">
        <v>3612</v>
      </c>
      <c r="L85" s="186" t="s">
        <v>3777</v>
      </c>
      <c r="M85" s="188"/>
    </row>
    <row r="86" spans="1:13" s="177" customFormat="1" x14ac:dyDescent="0.25">
      <c r="A86" s="179" t="s">
        <v>4707</v>
      </c>
      <c r="B86" s="180" t="s">
        <v>4708</v>
      </c>
      <c r="C86" s="191" t="s">
        <v>165</v>
      </c>
      <c r="D86" s="181" t="s">
        <v>3744</v>
      </c>
      <c r="E86" s="194"/>
      <c r="F86" s="194">
        <v>4205</v>
      </c>
      <c r="G86" s="195"/>
      <c r="H86" s="191" t="s">
        <v>165</v>
      </c>
      <c r="I86" s="191" t="s">
        <v>165</v>
      </c>
      <c r="J86" s="89" t="s">
        <v>769</v>
      </c>
      <c r="K86" s="89" t="s">
        <v>3612</v>
      </c>
      <c r="L86" s="89" t="s">
        <v>4709</v>
      </c>
      <c r="M86" s="182"/>
    </row>
    <row r="87" spans="1:13" s="178" customFormat="1" x14ac:dyDescent="0.25">
      <c r="A87" s="183" t="s">
        <v>4710</v>
      </c>
      <c r="B87" s="184" t="s">
        <v>4711</v>
      </c>
      <c r="C87" s="185" t="s">
        <v>4712</v>
      </c>
      <c r="D87" s="190" t="s">
        <v>3166</v>
      </c>
      <c r="E87" s="198"/>
      <c r="F87" s="196">
        <v>5108.83</v>
      </c>
      <c r="G87" s="197"/>
      <c r="H87" s="185" t="s">
        <v>4712</v>
      </c>
      <c r="I87" s="185" t="s">
        <v>4712</v>
      </c>
      <c r="J87" s="186" t="s">
        <v>769</v>
      </c>
      <c r="K87" s="186" t="s">
        <v>4713</v>
      </c>
      <c r="L87" s="186" t="s">
        <v>4351</v>
      </c>
      <c r="M87" s="188"/>
    </row>
    <row r="88" spans="1:13" s="177" customFormat="1" x14ac:dyDescent="0.25">
      <c r="A88" s="179" t="s">
        <v>4714</v>
      </c>
      <c r="B88" s="180" t="s">
        <v>4715</v>
      </c>
      <c r="C88" s="191" t="s">
        <v>4716</v>
      </c>
      <c r="D88" s="181" t="s">
        <v>4717</v>
      </c>
      <c r="E88" s="194"/>
      <c r="F88" s="194">
        <v>4800</v>
      </c>
      <c r="G88" s="195"/>
      <c r="H88" s="191" t="s">
        <v>4716</v>
      </c>
      <c r="I88" s="191" t="s">
        <v>4716</v>
      </c>
      <c r="J88" s="89" t="s">
        <v>769</v>
      </c>
      <c r="K88" s="89" t="s">
        <v>3615</v>
      </c>
      <c r="L88" s="89" t="s">
        <v>3789</v>
      </c>
      <c r="M88" s="182"/>
    </row>
    <row r="89" spans="1:13" s="178" customFormat="1" x14ac:dyDescent="0.25">
      <c r="A89" s="183" t="s">
        <v>4718</v>
      </c>
      <c r="B89" s="184" t="s">
        <v>4719</v>
      </c>
      <c r="C89" s="185" t="s">
        <v>4720</v>
      </c>
      <c r="D89" s="190" t="s">
        <v>4721</v>
      </c>
      <c r="E89" s="198"/>
      <c r="F89" s="196">
        <v>280</v>
      </c>
      <c r="G89" s="197"/>
      <c r="H89" s="185" t="s">
        <v>4720</v>
      </c>
      <c r="I89" s="185" t="s">
        <v>4720</v>
      </c>
      <c r="J89" s="186" t="s">
        <v>769</v>
      </c>
      <c r="K89" s="186" t="s">
        <v>4722</v>
      </c>
      <c r="L89" s="186" t="s">
        <v>4723</v>
      </c>
      <c r="M89" s="188"/>
    </row>
    <row r="90" spans="1:13" s="177" customFormat="1" x14ac:dyDescent="0.25">
      <c r="A90" s="179" t="s">
        <v>4724</v>
      </c>
      <c r="B90" s="184" t="s">
        <v>4725</v>
      </c>
      <c r="C90" s="191" t="s">
        <v>744</v>
      </c>
      <c r="D90" s="181" t="s">
        <v>1783</v>
      </c>
      <c r="E90" s="194">
        <v>185480.36</v>
      </c>
      <c r="F90" s="194">
        <v>144084.85</v>
      </c>
      <c r="G90" s="195"/>
      <c r="H90" s="191" t="s">
        <v>4795</v>
      </c>
      <c r="I90" s="191" t="s">
        <v>4796</v>
      </c>
      <c r="J90" s="89" t="s">
        <v>933</v>
      </c>
      <c r="K90" s="89" t="s">
        <v>4674</v>
      </c>
      <c r="L90" s="89" t="s">
        <v>4726</v>
      </c>
      <c r="M90" s="182"/>
    </row>
    <row r="91" spans="1:13" s="178" customFormat="1" x14ac:dyDescent="0.25">
      <c r="A91" s="183" t="s">
        <v>4727</v>
      </c>
      <c r="B91" s="184" t="s">
        <v>4728</v>
      </c>
      <c r="C91" s="185" t="s">
        <v>4729</v>
      </c>
      <c r="D91" s="186" t="s">
        <v>4730</v>
      </c>
      <c r="E91" s="198"/>
      <c r="F91" s="196">
        <v>9805.48</v>
      </c>
      <c r="G91" s="197"/>
      <c r="H91" s="185" t="s">
        <v>4729</v>
      </c>
      <c r="I91" s="185" t="s">
        <v>4729</v>
      </c>
      <c r="J91" s="186" t="s">
        <v>769</v>
      </c>
      <c r="K91" s="186" t="s">
        <v>4731</v>
      </c>
      <c r="L91" s="186" t="s">
        <v>4732</v>
      </c>
      <c r="M91" s="188"/>
    </row>
    <row r="92" spans="1:13" s="177" customFormat="1" x14ac:dyDescent="0.25">
      <c r="A92" s="179" t="s">
        <v>4733</v>
      </c>
      <c r="B92" s="180" t="s">
        <v>4734</v>
      </c>
      <c r="C92" s="191" t="s">
        <v>3021</v>
      </c>
      <c r="D92" s="181" t="s">
        <v>3022</v>
      </c>
      <c r="E92" s="194"/>
      <c r="F92" s="194">
        <v>500</v>
      </c>
      <c r="G92" s="195"/>
      <c r="H92" s="191" t="s">
        <v>3021</v>
      </c>
      <c r="I92" s="191" t="s">
        <v>3021</v>
      </c>
      <c r="J92" s="89" t="s">
        <v>769</v>
      </c>
      <c r="K92" s="89" t="s">
        <v>4731</v>
      </c>
      <c r="L92" s="89" t="s">
        <v>4735</v>
      </c>
      <c r="M92" s="182"/>
    </row>
    <row r="93" spans="1:13" s="178" customFormat="1" x14ac:dyDescent="0.25">
      <c r="A93" s="183" t="s">
        <v>4736</v>
      </c>
      <c r="B93" s="184" t="s">
        <v>4737</v>
      </c>
      <c r="C93" s="185" t="s">
        <v>4738</v>
      </c>
      <c r="D93" s="186" t="s">
        <v>4560</v>
      </c>
      <c r="E93" s="198"/>
      <c r="F93" s="196">
        <v>7700</v>
      </c>
      <c r="G93" s="197"/>
      <c r="H93" s="185" t="s">
        <v>4738</v>
      </c>
      <c r="I93" s="185" t="s">
        <v>4738</v>
      </c>
      <c r="J93" s="186" t="s">
        <v>769</v>
      </c>
      <c r="K93" s="186" t="s">
        <v>4731</v>
      </c>
      <c r="L93" s="186" t="s">
        <v>4739</v>
      </c>
      <c r="M93" s="188"/>
    </row>
    <row r="94" spans="1:13" s="177" customFormat="1" x14ac:dyDescent="0.25">
      <c r="A94" s="179" t="s">
        <v>4740</v>
      </c>
      <c r="B94" s="180" t="s">
        <v>4741</v>
      </c>
      <c r="C94" s="191" t="s">
        <v>3298</v>
      </c>
      <c r="D94" s="181" t="s">
        <v>1831</v>
      </c>
      <c r="E94" s="194"/>
      <c r="F94" s="194">
        <v>3500</v>
      </c>
      <c r="G94" s="195"/>
      <c r="H94" s="191" t="s">
        <v>3298</v>
      </c>
      <c r="I94" s="191" t="s">
        <v>3298</v>
      </c>
      <c r="J94" s="89" t="s">
        <v>769</v>
      </c>
      <c r="K94" s="89" t="s">
        <v>3757</v>
      </c>
      <c r="L94" s="89" t="s">
        <v>4742</v>
      </c>
      <c r="M94" s="182"/>
    </row>
    <row r="95" spans="1:13" s="178" customFormat="1" x14ac:dyDescent="0.25">
      <c r="A95" s="183" t="s">
        <v>4743</v>
      </c>
      <c r="B95" s="184" t="s">
        <v>4744</v>
      </c>
      <c r="C95" s="185" t="s">
        <v>4745</v>
      </c>
      <c r="D95" s="186" t="s">
        <v>2529</v>
      </c>
      <c r="E95" s="198"/>
      <c r="F95" s="196">
        <v>350</v>
      </c>
      <c r="G95" s="197"/>
      <c r="H95" s="185" t="s">
        <v>4745</v>
      </c>
      <c r="I95" s="185" t="s">
        <v>4745</v>
      </c>
      <c r="J95" s="186" t="s">
        <v>769</v>
      </c>
      <c r="K95" s="186" t="s">
        <v>3757</v>
      </c>
      <c r="L95" s="186" t="s">
        <v>4746</v>
      </c>
      <c r="M95" s="188"/>
    </row>
    <row r="96" spans="1:13" s="177" customFormat="1" x14ac:dyDescent="0.25">
      <c r="A96" s="179" t="s">
        <v>4747</v>
      </c>
      <c r="B96" s="180" t="s">
        <v>4748</v>
      </c>
      <c r="C96" s="191" t="s">
        <v>3457</v>
      </c>
      <c r="D96" s="181" t="s">
        <v>3470</v>
      </c>
      <c r="E96" s="194"/>
      <c r="F96" s="194">
        <v>4900</v>
      </c>
      <c r="G96" s="195"/>
      <c r="H96" s="191" t="s">
        <v>3457</v>
      </c>
      <c r="I96" s="191" t="s">
        <v>3457</v>
      </c>
      <c r="J96" s="89" t="s">
        <v>769</v>
      </c>
      <c r="K96" s="89" t="s">
        <v>4749</v>
      </c>
      <c r="L96" s="89" t="s">
        <v>4750</v>
      </c>
      <c r="M96" s="182"/>
    </row>
    <row r="97" spans="1:13" s="178" customFormat="1" x14ac:dyDescent="0.25">
      <c r="A97" s="183" t="s">
        <v>4751</v>
      </c>
      <c r="B97" s="184" t="s">
        <v>4752</v>
      </c>
      <c r="C97" s="185" t="s">
        <v>322</v>
      </c>
      <c r="D97" s="186" t="s">
        <v>4753</v>
      </c>
      <c r="E97" s="198"/>
      <c r="F97" s="196">
        <v>25000</v>
      </c>
      <c r="G97" s="197"/>
      <c r="H97" s="185" t="s">
        <v>322</v>
      </c>
      <c r="I97" s="185" t="s">
        <v>322</v>
      </c>
      <c r="J97" s="186" t="s">
        <v>4754</v>
      </c>
      <c r="K97" s="186" t="s">
        <v>3761</v>
      </c>
      <c r="L97" s="186" t="s">
        <v>4755</v>
      </c>
      <c r="M97" s="189"/>
    </row>
    <row r="98" spans="1:13" s="177" customFormat="1" x14ac:dyDescent="0.25">
      <c r="A98" s="179" t="s">
        <v>4756</v>
      </c>
      <c r="B98" s="180" t="s">
        <v>4757</v>
      </c>
      <c r="C98" s="191" t="s">
        <v>4758</v>
      </c>
      <c r="D98" s="181" t="s">
        <v>4759</v>
      </c>
      <c r="E98" s="194"/>
      <c r="F98" s="194">
        <v>272</v>
      </c>
      <c r="G98" s="195"/>
      <c r="H98" s="191" t="s">
        <v>4758</v>
      </c>
      <c r="I98" s="191" t="s">
        <v>4758</v>
      </c>
      <c r="J98" s="89" t="s">
        <v>769</v>
      </c>
      <c r="K98" s="89" t="s">
        <v>4760</v>
      </c>
      <c r="L98" s="89" t="s">
        <v>4761</v>
      </c>
      <c r="M98" s="182"/>
    </row>
    <row r="99" spans="1:13" s="178" customFormat="1" x14ac:dyDescent="0.25">
      <c r="A99" s="183" t="s">
        <v>4762</v>
      </c>
      <c r="B99" s="184" t="s">
        <v>4763</v>
      </c>
      <c r="C99" s="185" t="s">
        <v>4764</v>
      </c>
      <c r="D99" s="186" t="s">
        <v>3478</v>
      </c>
      <c r="E99" s="198"/>
      <c r="F99" s="196">
        <v>615</v>
      </c>
      <c r="G99" s="197"/>
      <c r="H99" s="185" t="s">
        <v>4764</v>
      </c>
      <c r="I99" s="185" t="s">
        <v>4764</v>
      </c>
      <c r="J99" s="186" t="s">
        <v>769</v>
      </c>
      <c r="K99" s="186" t="s">
        <v>4760</v>
      </c>
      <c r="L99" s="186" t="s">
        <v>4765</v>
      </c>
      <c r="M99" s="188"/>
    </row>
    <row r="100" spans="1:13" s="177" customFormat="1" x14ac:dyDescent="0.25">
      <c r="A100" s="179" t="s">
        <v>4766</v>
      </c>
      <c r="B100" s="180" t="s">
        <v>4767</v>
      </c>
      <c r="C100" s="191" t="s">
        <v>4325</v>
      </c>
      <c r="D100" s="181" t="s">
        <v>4328</v>
      </c>
      <c r="E100" s="194"/>
      <c r="F100" s="194">
        <v>300</v>
      </c>
      <c r="G100" s="195"/>
      <c r="H100" s="191" t="s">
        <v>4325</v>
      </c>
      <c r="I100" s="191" t="s">
        <v>4325</v>
      </c>
      <c r="J100" s="89" t="s">
        <v>769</v>
      </c>
      <c r="K100" s="89" t="s">
        <v>4768</v>
      </c>
      <c r="L100" s="89" t="s">
        <v>4769</v>
      </c>
      <c r="M100" s="182"/>
    </row>
    <row r="101" spans="1:13" s="178" customFormat="1" x14ac:dyDescent="0.25">
      <c r="A101" s="183" t="s">
        <v>4770</v>
      </c>
      <c r="B101" s="184" t="s">
        <v>4771</v>
      </c>
      <c r="C101" s="185" t="s">
        <v>274</v>
      </c>
      <c r="D101" s="186" t="s">
        <v>1818</v>
      </c>
      <c r="E101" s="198"/>
      <c r="F101" s="196">
        <v>600</v>
      </c>
      <c r="G101" s="197"/>
      <c r="H101" s="185" t="s">
        <v>274</v>
      </c>
      <c r="I101" s="185" t="s">
        <v>274</v>
      </c>
      <c r="J101" s="186" t="s">
        <v>769</v>
      </c>
      <c r="K101" s="186" t="s">
        <v>3906</v>
      </c>
      <c r="L101" s="186" t="s">
        <v>4772</v>
      </c>
      <c r="M101" s="189"/>
    </row>
    <row r="102" spans="1:13" s="177" customFormat="1" x14ac:dyDescent="0.25">
      <c r="A102" s="179" t="s">
        <v>4773</v>
      </c>
      <c r="B102" s="180" t="s">
        <v>4774</v>
      </c>
      <c r="C102" s="191" t="s">
        <v>3460</v>
      </c>
      <c r="D102" s="181" t="s">
        <v>2870</v>
      </c>
      <c r="E102" s="194"/>
      <c r="F102" s="194">
        <v>580.85</v>
      </c>
      <c r="G102" s="195"/>
      <c r="H102" s="191" t="s">
        <v>3460</v>
      </c>
      <c r="I102" s="191" t="s">
        <v>3460</v>
      </c>
      <c r="J102" s="89" t="s">
        <v>769</v>
      </c>
      <c r="K102" s="89" t="s">
        <v>3906</v>
      </c>
      <c r="L102" s="89" t="s">
        <v>4775</v>
      </c>
      <c r="M102" s="182"/>
    </row>
    <row r="103" spans="1:13" s="178" customFormat="1" x14ac:dyDescent="0.25">
      <c r="A103" s="183" t="s">
        <v>4776</v>
      </c>
      <c r="B103" s="184" t="s">
        <v>4777</v>
      </c>
      <c r="C103" s="185" t="s">
        <v>4159</v>
      </c>
      <c r="D103" s="186" t="s">
        <v>4162</v>
      </c>
      <c r="E103" s="198"/>
      <c r="F103" s="196">
        <v>208.86</v>
      </c>
      <c r="G103" s="197"/>
      <c r="H103" s="185" t="s">
        <v>4159</v>
      </c>
      <c r="I103" s="185" t="s">
        <v>4159</v>
      </c>
      <c r="J103" s="186" t="s">
        <v>769</v>
      </c>
      <c r="K103" s="186" t="s">
        <v>3762</v>
      </c>
      <c r="L103" s="186" t="s">
        <v>3667</v>
      </c>
      <c r="M103" s="188"/>
    </row>
    <row r="104" spans="1:13" s="177" customFormat="1" x14ac:dyDescent="0.25">
      <c r="A104" s="179" t="s">
        <v>4778</v>
      </c>
      <c r="B104" s="180" t="s">
        <v>4779</v>
      </c>
      <c r="C104" s="191" t="s">
        <v>2794</v>
      </c>
      <c r="D104" s="181" t="s">
        <v>4780</v>
      </c>
      <c r="E104" s="194"/>
      <c r="F104" s="194">
        <v>3036.05</v>
      </c>
      <c r="G104" s="195"/>
      <c r="H104" s="191" t="s">
        <v>4797</v>
      </c>
      <c r="I104" s="191" t="s">
        <v>4798</v>
      </c>
      <c r="J104" s="89" t="s">
        <v>1254</v>
      </c>
      <c r="K104" s="89" t="s">
        <v>3763</v>
      </c>
      <c r="L104" s="89" t="s">
        <v>4781</v>
      </c>
      <c r="M104" s="182"/>
    </row>
    <row r="105" spans="1:13" s="178" customFormat="1" x14ac:dyDescent="0.25">
      <c r="A105" s="183" t="s">
        <v>4782</v>
      </c>
      <c r="B105" s="184" t="s">
        <v>4783</v>
      </c>
      <c r="C105" s="185" t="s">
        <v>4784</v>
      </c>
      <c r="D105" s="186" t="s">
        <v>4785</v>
      </c>
      <c r="E105" s="198"/>
      <c r="F105" s="196">
        <v>408</v>
      </c>
      <c r="G105" s="197"/>
      <c r="H105" s="185" t="s">
        <v>4784</v>
      </c>
      <c r="I105" s="185" t="s">
        <v>4784</v>
      </c>
      <c r="J105" s="186" t="s">
        <v>769</v>
      </c>
      <c r="K105" s="186" t="s">
        <v>4786</v>
      </c>
      <c r="L105" s="186" t="s">
        <v>4787</v>
      </c>
      <c r="M105" s="188"/>
    </row>
    <row r="106" spans="1:13" s="177" customFormat="1" x14ac:dyDescent="0.25">
      <c r="A106" s="179" t="s">
        <v>4788</v>
      </c>
      <c r="B106" s="180" t="s">
        <v>4789</v>
      </c>
      <c r="C106" s="191" t="s">
        <v>295</v>
      </c>
      <c r="D106" s="181" t="s">
        <v>1987</v>
      </c>
      <c r="E106" s="194"/>
      <c r="F106" s="194">
        <v>23450</v>
      </c>
      <c r="G106" s="195"/>
      <c r="H106" s="191" t="s">
        <v>4799</v>
      </c>
      <c r="I106" s="191" t="s">
        <v>4800</v>
      </c>
      <c r="J106" s="89" t="s">
        <v>1254</v>
      </c>
      <c r="K106" s="89" t="s">
        <v>4790</v>
      </c>
      <c r="L106" s="89" t="s">
        <v>4791</v>
      </c>
      <c r="M106" s="182"/>
    </row>
    <row r="107" spans="1:13" s="178" customFormat="1" x14ac:dyDescent="0.25">
      <c r="A107" s="183" t="s">
        <v>4801</v>
      </c>
      <c r="B107" s="184" t="s">
        <v>4843</v>
      </c>
      <c r="C107" s="185" t="s">
        <v>1393</v>
      </c>
      <c r="D107" s="186" t="s">
        <v>2343</v>
      </c>
      <c r="E107" s="198">
        <v>175000</v>
      </c>
      <c r="F107" s="196">
        <v>160000</v>
      </c>
      <c r="G107" s="197"/>
      <c r="H107" s="185" t="s">
        <v>4841</v>
      </c>
      <c r="I107" s="185" t="s">
        <v>4842</v>
      </c>
      <c r="J107" s="186" t="s">
        <v>1254</v>
      </c>
      <c r="K107" s="187" t="s">
        <v>4760</v>
      </c>
      <c r="L107" s="186" t="s">
        <v>4827</v>
      </c>
      <c r="M107" s="188"/>
    </row>
    <row r="108" spans="1:13" s="177" customFormat="1" x14ac:dyDescent="0.25">
      <c r="A108" s="179" t="s">
        <v>4802</v>
      </c>
      <c r="B108" s="184" t="s">
        <v>4844</v>
      </c>
      <c r="C108" s="191" t="s">
        <v>4813</v>
      </c>
      <c r="D108" s="181" t="s">
        <v>4818</v>
      </c>
      <c r="E108" s="194"/>
      <c r="F108" s="194">
        <v>8150</v>
      </c>
      <c r="G108" s="195"/>
      <c r="H108" s="191" t="s">
        <v>4813</v>
      </c>
      <c r="I108" s="191" t="s">
        <v>4813</v>
      </c>
      <c r="J108" s="89" t="s">
        <v>769</v>
      </c>
      <c r="K108" s="56" t="s">
        <v>4822</v>
      </c>
      <c r="L108" s="89" t="s">
        <v>4828</v>
      </c>
      <c r="M108" s="182"/>
    </row>
    <row r="109" spans="1:13" s="178" customFormat="1" x14ac:dyDescent="0.25">
      <c r="A109" s="183" t="s">
        <v>4803</v>
      </c>
      <c r="B109" s="184" t="s">
        <v>4845</v>
      </c>
      <c r="C109" s="185" t="s">
        <v>4814</v>
      </c>
      <c r="D109" s="186" t="s">
        <v>4819</v>
      </c>
      <c r="E109" s="198"/>
      <c r="F109" s="196">
        <v>4800</v>
      </c>
      <c r="G109" s="197"/>
      <c r="H109" s="185" t="s">
        <v>4814</v>
      </c>
      <c r="I109" s="185" t="s">
        <v>4814</v>
      </c>
      <c r="J109" s="186" t="s">
        <v>769</v>
      </c>
      <c r="K109" s="187" t="s">
        <v>4823</v>
      </c>
      <c r="L109" s="186" t="s">
        <v>2936</v>
      </c>
      <c r="M109" s="188"/>
    </row>
    <row r="110" spans="1:13" s="177" customFormat="1" x14ac:dyDescent="0.25">
      <c r="A110" s="179" t="s">
        <v>4804</v>
      </c>
      <c r="B110" s="180" t="s">
        <v>4846</v>
      </c>
      <c r="C110" s="191" t="s">
        <v>3457</v>
      </c>
      <c r="D110" s="181" t="s">
        <v>3470</v>
      </c>
      <c r="E110" s="194"/>
      <c r="F110" s="194">
        <v>9600</v>
      </c>
      <c r="G110" s="195"/>
      <c r="H110" s="191" t="s">
        <v>4840</v>
      </c>
      <c r="I110" s="191" t="s">
        <v>4840</v>
      </c>
      <c r="J110" s="89" t="s">
        <v>1254</v>
      </c>
      <c r="K110" s="56" t="s">
        <v>4823</v>
      </c>
      <c r="L110" s="89" t="s">
        <v>4829</v>
      </c>
      <c r="M110" s="182"/>
    </row>
    <row r="111" spans="1:13" s="178" customFormat="1" x14ac:dyDescent="0.25">
      <c r="A111" s="183" t="s">
        <v>4805</v>
      </c>
      <c r="B111" s="184" t="s">
        <v>4847</v>
      </c>
      <c r="C111" s="185" t="s">
        <v>277</v>
      </c>
      <c r="D111" s="186" t="s">
        <v>2134</v>
      </c>
      <c r="E111" s="198"/>
      <c r="F111" s="196">
        <v>250</v>
      </c>
      <c r="G111" s="197"/>
      <c r="H111" s="185" t="s">
        <v>277</v>
      </c>
      <c r="I111" s="185" t="s">
        <v>277</v>
      </c>
      <c r="J111" s="186" t="s">
        <v>769</v>
      </c>
      <c r="K111" s="187" t="s">
        <v>4824</v>
      </c>
      <c r="L111" s="186" t="s">
        <v>4830</v>
      </c>
      <c r="M111" s="188"/>
    </row>
    <row r="112" spans="1:13" s="177" customFormat="1" x14ac:dyDescent="0.25">
      <c r="A112" s="179" t="s">
        <v>4806</v>
      </c>
      <c r="B112" s="180" t="s">
        <v>4848</v>
      </c>
      <c r="C112" s="191" t="s">
        <v>745</v>
      </c>
      <c r="D112" s="181" t="s">
        <v>3166</v>
      </c>
      <c r="E112" s="194"/>
      <c r="F112" s="194">
        <v>78908</v>
      </c>
      <c r="G112" s="195"/>
      <c r="H112" s="191" t="s">
        <v>745</v>
      </c>
      <c r="I112" s="191" t="s">
        <v>745</v>
      </c>
      <c r="J112" s="89" t="s">
        <v>769</v>
      </c>
      <c r="K112" s="56" t="s">
        <v>4824</v>
      </c>
      <c r="L112" s="89" t="s">
        <v>4831</v>
      </c>
      <c r="M112" s="182"/>
    </row>
    <row r="113" spans="1:13" s="178" customFormat="1" x14ac:dyDescent="0.25">
      <c r="A113" s="183" t="s">
        <v>4806</v>
      </c>
      <c r="B113" s="184" t="s">
        <v>4849</v>
      </c>
      <c r="C113" s="185" t="s">
        <v>745</v>
      </c>
      <c r="D113" s="186" t="s">
        <v>3166</v>
      </c>
      <c r="E113" s="198"/>
      <c r="F113" s="196">
        <v>11579</v>
      </c>
      <c r="G113" s="197"/>
      <c r="H113" s="185" t="s">
        <v>745</v>
      </c>
      <c r="I113" s="185" t="s">
        <v>745</v>
      </c>
      <c r="J113" s="186" t="s">
        <v>769</v>
      </c>
      <c r="K113" s="187" t="s">
        <v>4824</v>
      </c>
      <c r="L113" s="186" t="s">
        <v>4832</v>
      </c>
      <c r="M113" s="188"/>
    </row>
    <row r="114" spans="1:13" s="177" customFormat="1" x14ac:dyDescent="0.25">
      <c r="A114" s="179" t="s">
        <v>4807</v>
      </c>
      <c r="B114" s="180" t="s">
        <v>4850</v>
      </c>
      <c r="C114" s="191" t="s">
        <v>4815</v>
      </c>
      <c r="D114" s="181" t="s">
        <v>4820</v>
      </c>
      <c r="E114" s="194"/>
      <c r="F114" s="194">
        <v>10400</v>
      </c>
      <c r="G114" s="195"/>
      <c r="H114" s="191" t="s">
        <v>4815</v>
      </c>
      <c r="I114" s="191" t="s">
        <v>4815</v>
      </c>
      <c r="J114" s="89" t="s">
        <v>769</v>
      </c>
      <c r="K114" s="56" t="s">
        <v>4825</v>
      </c>
      <c r="L114" s="89" t="s">
        <v>4833</v>
      </c>
      <c r="M114" s="182"/>
    </row>
    <row r="115" spans="1:13" s="178" customFormat="1" x14ac:dyDescent="0.25">
      <c r="A115" s="183" t="s">
        <v>4808</v>
      </c>
      <c r="B115" s="184" t="s">
        <v>4851</v>
      </c>
      <c r="C115" s="185" t="s">
        <v>4816</v>
      </c>
      <c r="D115" s="186" t="s">
        <v>4759</v>
      </c>
      <c r="E115" s="198"/>
      <c r="F115" s="196">
        <v>1000</v>
      </c>
      <c r="G115" s="197"/>
      <c r="H115" s="185" t="s">
        <v>4816</v>
      </c>
      <c r="I115" s="185" t="s">
        <v>4816</v>
      </c>
      <c r="J115" s="186" t="s">
        <v>769</v>
      </c>
      <c r="K115" s="187" t="s">
        <v>3864</v>
      </c>
      <c r="L115" s="186" t="s">
        <v>4834</v>
      </c>
      <c r="M115" s="189"/>
    </row>
    <row r="116" spans="1:13" s="177" customFormat="1" x14ac:dyDescent="0.25">
      <c r="A116" s="179" t="s">
        <v>4809</v>
      </c>
      <c r="B116" s="180" t="s">
        <v>4852</v>
      </c>
      <c r="C116" s="191" t="s">
        <v>3460</v>
      </c>
      <c r="D116" s="181" t="s">
        <v>2870</v>
      </c>
      <c r="E116" s="194"/>
      <c r="F116" s="194">
        <v>3000</v>
      </c>
      <c r="G116" s="195"/>
      <c r="H116" s="191" t="s">
        <v>3460</v>
      </c>
      <c r="I116" s="191" t="s">
        <v>3460</v>
      </c>
      <c r="J116" s="89" t="s">
        <v>769</v>
      </c>
      <c r="K116" s="56" t="s">
        <v>3864</v>
      </c>
      <c r="L116" s="89" t="s">
        <v>4775</v>
      </c>
      <c r="M116" s="182"/>
    </row>
    <row r="117" spans="1:13" s="178" customFormat="1" x14ac:dyDescent="0.25">
      <c r="A117" s="183" t="s">
        <v>4810</v>
      </c>
      <c r="B117" s="184" t="s">
        <v>4853</v>
      </c>
      <c r="C117" s="185" t="s">
        <v>741</v>
      </c>
      <c r="D117" s="186" t="s">
        <v>3355</v>
      </c>
      <c r="E117" s="198"/>
      <c r="F117" s="196">
        <v>640</v>
      </c>
      <c r="G117" s="197"/>
      <c r="H117" s="185" t="s">
        <v>741</v>
      </c>
      <c r="I117" s="185" t="s">
        <v>741</v>
      </c>
      <c r="J117" s="186" t="s">
        <v>769</v>
      </c>
      <c r="K117" s="187" t="s">
        <v>3864</v>
      </c>
      <c r="L117" s="186" t="s">
        <v>4835</v>
      </c>
      <c r="M117" s="188"/>
    </row>
    <row r="118" spans="1:13" s="177" customFormat="1" x14ac:dyDescent="0.25">
      <c r="A118" s="179" t="s">
        <v>4806</v>
      </c>
      <c r="B118" s="180" t="s">
        <v>4854</v>
      </c>
      <c r="C118" s="191" t="s">
        <v>745</v>
      </c>
      <c r="D118" s="181" t="s">
        <v>3166</v>
      </c>
      <c r="E118" s="194"/>
      <c r="F118" s="194">
        <v>711</v>
      </c>
      <c r="G118" s="195"/>
      <c r="H118" s="191" t="s">
        <v>745</v>
      </c>
      <c r="I118" s="191" t="s">
        <v>745</v>
      </c>
      <c r="J118" s="89" t="s">
        <v>769</v>
      </c>
      <c r="K118" s="56" t="s">
        <v>4826</v>
      </c>
      <c r="L118" s="89" t="s">
        <v>4836</v>
      </c>
      <c r="M118" s="182"/>
    </row>
    <row r="119" spans="1:13" s="178" customFormat="1" x14ac:dyDescent="0.25">
      <c r="A119" s="183" t="s">
        <v>4806</v>
      </c>
      <c r="B119" s="184" t="s">
        <v>4855</v>
      </c>
      <c r="C119" s="185" t="s">
        <v>745</v>
      </c>
      <c r="D119" s="190" t="s">
        <v>3166</v>
      </c>
      <c r="E119" s="198"/>
      <c r="F119" s="196">
        <v>349</v>
      </c>
      <c r="G119" s="197"/>
      <c r="H119" s="185" t="s">
        <v>745</v>
      </c>
      <c r="I119" s="185" t="s">
        <v>745</v>
      </c>
      <c r="J119" s="186" t="s">
        <v>769</v>
      </c>
      <c r="K119" s="187" t="s">
        <v>4826</v>
      </c>
      <c r="L119" s="186" t="s">
        <v>4837</v>
      </c>
      <c r="M119" s="188"/>
    </row>
    <row r="120" spans="1:13" s="177" customFormat="1" x14ac:dyDescent="0.25">
      <c r="A120" s="179" t="s">
        <v>4811</v>
      </c>
      <c r="B120" s="180" t="s">
        <v>4856</v>
      </c>
      <c r="C120" s="191" t="s">
        <v>4534</v>
      </c>
      <c r="D120" s="181" t="s">
        <v>3595</v>
      </c>
      <c r="E120" s="194"/>
      <c r="F120" s="194">
        <v>2000</v>
      </c>
      <c r="G120" s="195"/>
      <c r="H120" s="191" t="s">
        <v>4534</v>
      </c>
      <c r="I120" s="191" t="s">
        <v>4534</v>
      </c>
      <c r="J120" s="89" t="s">
        <v>769</v>
      </c>
      <c r="K120" s="56" t="s">
        <v>3868</v>
      </c>
      <c r="L120" s="89" t="s">
        <v>4838</v>
      </c>
      <c r="M120" s="182"/>
    </row>
    <row r="121" spans="1:13" s="178" customFormat="1" x14ac:dyDescent="0.25">
      <c r="A121" s="183" t="s">
        <v>4812</v>
      </c>
      <c r="B121" s="184" t="s">
        <v>4857</v>
      </c>
      <c r="C121" s="185" t="s">
        <v>4817</v>
      </c>
      <c r="D121" s="190" t="s">
        <v>4821</v>
      </c>
      <c r="E121" s="198"/>
      <c r="F121" s="196">
        <v>500</v>
      </c>
      <c r="G121" s="197"/>
      <c r="H121" s="185" t="s">
        <v>4817</v>
      </c>
      <c r="I121" s="185" t="s">
        <v>4817</v>
      </c>
      <c r="J121" s="186" t="s">
        <v>769</v>
      </c>
      <c r="K121" s="187" t="s">
        <v>3868</v>
      </c>
      <c r="L121" s="186" t="s">
        <v>4839</v>
      </c>
      <c r="M121" s="188"/>
    </row>
    <row r="122" spans="1:13" s="177" customFormat="1" x14ac:dyDescent="0.25">
      <c r="A122" s="179" t="s">
        <v>4858</v>
      </c>
      <c r="B122" s="184" t="s">
        <v>4885</v>
      </c>
      <c r="C122" s="191" t="s">
        <v>3739</v>
      </c>
      <c r="D122" s="181" t="s">
        <v>1788</v>
      </c>
      <c r="E122" s="194"/>
      <c r="F122" s="194">
        <v>110</v>
      </c>
      <c r="G122" s="195"/>
      <c r="H122" s="191" t="s">
        <v>3739</v>
      </c>
      <c r="I122" s="191" t="s">
        <v>3739</v>
      </c>
      <c r="J122" s="89" t="s">
        <v>769</v>
      </c>
      <c r="K122" s="56" t="s">
        <v>4927</v>
      </c>
      <c r="L122" s="89" t="s">
        <v>4935</v>
      </c>
      <c r="M122" s="182"/>
    </row>
    <row r="123" spans="1:13" s="178" customFormat="1" x14ac:dyDescent="0.25">
      <c r="A123" s="183" t="s">
        <v>4859</v>
      </c>
      <c r="B123" s="184" t="s">
        <v>4886</v>
      </c>
      <c r="C123" s="185" t="s">
        <v>165</v>
      </c>
      <c r="D123" s="186" t="s">
        <v>3744</v>
      </c>
      <c r="E123" s="198"/>
      <c r="F123" s="196">
        <v>2651</v>
      </c>
      <c r="G123" s="197"/>
      <c r="H123" s="185" t="s">
        <v>165</v>
      </c>
      <c r="I123" s="185" t="s">
        <v>165</v>
      </c>
      <c r="J123" s="186" t="s">
        <v>769</v>
      </c>
      <c r="K123" s="187" t="s">
        <v>3870</v>
      </c>
      <c r="L123" s="186" t="s">
        <v>4936</v>
      </c>
      <c r="M123" s="188"/>
    </row>
    <row r="124" spans="1:13" s="177" customFormat="1" x14ac:dyDescent="0.25">
      <c r="A124" s="179" t="s">
        <v>4860</v>
      </c>
      <c r="B124" s="180" t="s">
        <v>4887</v>
      </c>
      <c r="C124" s="191" t="s">
        <v>744</v>
      </c>
      <c r="D124" s="181" t="s">
        <v>1783</v>
      </c>
      <c r="E124" s="194"/>
      <c r="F124" s="194">
        <v>76.599999999999994</v>
      </c>
      <c r="G124" s="195"/>
      <c r="H124" s="191" t="s">
        <v>744</v>
      </c>
      <c r="I124" s="191" t="s">
        <v>744</v>
      </c>
      <c r="J124" s="89" t="s">
        <v>769</v>
      </c>
      <c r="K124" s="56" t="s">
        <v>3870</v>
      </c>
      <c r="L124" s="89" t="s">
        <v>4937</v>
      </c>
      <c r="M124" s="182"/>
    </row>
    <row r="125" spans="1:13" s="178" customFormat="1" x14ac:dyDescent="0.25">
      <c r="A125" s="183" t="s">
        <v>4861</v>
      </c>
      <c r="B125" s="184" t="s">
        <v>4888</v>
      </c>
      <c r="C125" s="185" t="s">
        <v>4913</v>
      </c>
      <c r="D125" s="186" t="s">
        <v>4921</v>
      </c>
      <c r="E125" s="198"/>
      <c r="F125" s="196">
        <v>1280</v>
      </c>
      <c r="G125" s="197"/>
      <c r="H125" s="185" t="s">
        <v>4913</v>
      </c>
      <c r="I125" s="185" t="s">
        <v>4913</v>
      </c>
      <c r="J125" s="186" t="s">
        <v>769</v>
      </c>
      <c r="K125" s="187" t="s">
        <v>3939</v>
      </c>
      <c r="L125" s="186" t="s">
        <v>4938</v>
      </c>
      <c r="M125" s="188"/>
    </row>
    <row r="126" spans="1:13" s="177" customFormat="1" x14ac:dyDescent="0.25">
      <c r="A126" s="179" t="s">
        <v>4862</v>
      </c>
      <c r="B126" s="180" t="s">
        <v>4889</v>
      </c>
      <c r="C126" s="191" t="s">
        <v>4914</v>
      </c>
      <c r="D126" s="181" t="s">
        <v>3166</v>
      </c>
      <c r="E126" s="194"/>
      <c r="F126" s="194">
        <v>4156.5</v>
      </c>
      <c r="G126" s="195"/>
      <c r="H126" s="191" t="s">
        <v>4914</v>
      </c>
      <c r="I126" s="191" t="s">
        <v>4914</v>
      </c>
      <c r="J126" s="89" t="s">
        <v>769</v>
      </c>
      <c r="K126" s="56" t="s">
        <v>3939</v>
      </c>
      <c r="L126" s="89" t="s">
        <v>2479</v>
      </c>
      <c r="M126" s="182"/>
    </row>
    <row r="127" spans="1:13" s="178" customFormat="1" x14ac:dyDescent="0.25">
      <c r="A127" s="183" t="s">
        <v>4863</v>
      </c>
      <c r="B127" s="184" t="s">
        <v>4890</v>
      </c>
      <c r="C127" s="185" t="s">
        <v>3461</v>
      </c>
      <c r="D127" s="186" t="s">
        <v>3473</v>
      </c>
      <c r="E127" s="198"/>
      <c r="F127" s="196">
        <v>2445</v>
      </c>
      <c r="G127" s="197"/>
      <c r="H127" s="185" t="s">
        <v>4926</v>
      </c>
      <c r="I127" s="185" t="s">
        <v>4926</v>
      </c>
      <c r="J127" s="186" t="s">
        <v>1254</v>
      </c>
      <c r="K127" s="187" t="s">
        <v>3939</v>
      </c>
      <c r="L127" s="186" t="s">
        <v>4939</v>
      </c>
      <c r="M127" s="188"/>
    </row>
    <row r="128" spans="1:13" s="177" customFormat="1" x14ac:dyDescent="0.25">
      <c r="A128" s="179" t="s">
        <v>4864</v>
      </c>
      <c r="B128" s="180" t="s">
        <v>4891</v>
      </c>
      <c r="C128" s="191" t="s">
        <v>4159</v>
      </c>
      <c r="D128" s="181" t="s">
        <v>4162</v>
      </c>
      <c r="E128" s="194"/>
      <c r="F128" s="194">
        <v>150.44999999999999</v>
      </c>
      <c r="G128" s="195"/>
      <c r="H128" s="191" t="s">
        <v>4159</v>
      </c>
      <c r="I128" s="191" t="s">
        <v>4159</v>
      </c>
      <c r="J128" s="89" t="s">
        <v>769</v>
      </c>
      <c r="K128" s="56" t="s">
        <v>3940</v>
      </c>
      <c r="L128" s="89" t="s">
        <v>2217</v>
      </c>
      <c r="M128" s="182"/>
    </row>
    <row r="129" spans="1:13" s="178" customFormat="1" x14ac:dyDescent="0.25">
      <c r="A129" s="183" t="s">
        <v>4865</v>
      </c>
      <c r="B129" s="184" t="s">
        <v>4892</v>
      </c>
      <c r="C129" s="185" t="s">
        <v>295</v>
      </c>
      <c r="D129" s="186" t="s">
        <v>1987</v>
      </c>
      <c r="E129" s="198"/>
      <c r="F129" s="196">
        <v>23450</v>
      </c>
      <c r="G129" s="197"/>
      <c r="H129" s="185" t="s">
        <v>295</v>
      </c>
      <c r="I129" s="185" t="s">
        <v>295</v>
      </c>
      <c r="J129" s="186" t="s">
        <v>4569</v>
      </c>
      <c r="K129" s="187" t="s">
        <v>4928</v>
      </c>
      <c r="L129" s="186" t="s">
        <v>4940</v>
      </c>
      <c r="M129" s="189"/>
    </row>
    <row r="130" spans="1:13" s="177" customFormat="1" x14ac:dyDescent="0.25">
      <c r="A130" s="179" t="s">
        <v>4866</v>
      </c>
      <c r="B130" s="180" t="s">
        <v>4893</v>
      </c>
      <c r="C130" s="191" t="s">
        <v>4548</v>
      </c>
      <c r="D130" s="181" t="s">
        <v>4564</v>
      </c>
      <c r="E130" s="194"/>
      <c r="F130" s="194">
        <v>5950</v>
      </c>
      <c r="G130" s="195"/>
      <c r="H130" s="191" t="s">
        <v>4548</v>
      </c>
      <c r="I130" s="191" t="s">
        <v>4548</v>
      </c>
      <c r="J130" s="89" t="s">
        <v>4569</v>
      </c>
      <c r="K130" s="56" t="s">
        <v>4928</v>
      </c>
      <c r="L130" s="89" t="s">
        <v>4941</v>
      </c>
      <c r="M130" s="182"/>
    </row>
    <row r="131" spans="1:13" s="178" customFormat="1" x14ac:dyDescent="0.25">
      <c r="A131" s="183" t="s">
        <v>4867</v>
      </c>
      <c r="B131" s="184" t="s">
        <v>4894</v>
      </c>
      <c r="C131" s="185" t="s">
        <v>4915</v>
      </c>
      <c r="D131" s="186" t="s">
        <v>4922</v>
      </c>
      <c r="E131" s="198"/>
      <c r="F131" s="196">
        <v>325</v>
      </c>
      <c r="G131" s="197"/>
      <c r="H131" s="185" t="s">
        <v>4915</v>
      </c>
      <c r="I131" s="185" t="s">
        <v>4915</v>
      </c>
      <c r="J131" s="186" t="s">
        <v>769</v>
      </c>
      <c r="K131" s="187" t="s">
        <v>4928</v>
      </c>
      <c r="L131" s="186" t="s">
        <v>4942</v>
      </c>
      <c r="M131" s="188"/>
    </row>
    <row r="132" spans="1:13" s="177" customFormat="1" x14ac:dyDescent="0.25">
      <c r="A132" s="179" t="s">
        <v>4868</v>
      </c>
      <c r="B132" s="180" t="s">
        <v>4895</v>
      </c>
      <c r="C132" s="191" t="s">
        <v>3391</v>
      </c>
      <c r="D132" s="181" t="s">
        <v>1787</v>
      </c>
      <c r="E132" s="194"/>
      <c r="F132" s="194">
        <v>1224</v>
      </c>
      <c r="G132" s="195"/>
      <c r="H132" s="191" t="s">
        <v>3391</v>
      </c>
      <c r="I132" s="191" t="s">
        <v>3391</v>
      </c>
      <c r="J132" s="89" t="s">
        <v>769</v>
      </c>
      <c r="K132" s="56" t="s">
        <v>3943</v>
      </c>
      <c r="L132" s="89" t="s">
        <v>4943</v>
      </c>
      <c r="M132" s="182"/>
    </row>
    <row r="133" spans="1:13" s="178" customFormat="1" x14ac:dyDescent="0.25">
      <c r="A133" s="183" t="s">
        <v>4869</v>
      </c>
      <c r="B133" s="184" t="s">
        <v>4896</v>
      </c>
      <c r="C133" s="185" t="s">
        <v>496</v>
      </c>
      <c r="D133" s="186" t="s">
        <v>2517</v>
      </c>
      <c r="E133" s="198"/>
      <c r="F133" s="196">
        <v>1206.5</v>
      </c>
      <c r="G133" s="197"/>
      <c r="H133" s="185" t="s">
        <v>496</v>
      </c>
      <c r="I133" s="185" t="s">
        <v>496</v>
      </c>
      <c r="J133" s="186" t="s">
        <v>769</v>
      </c>
      <c r="K133" s="187" t="s">
        <v>3943</v>
      </c>
      <c r="L133" s="186" t="s">
        <v>4944</v>
      </c>
      <c r="M133" s="189"/>
    </row>
    <row r="134" spans="1:13" s="177" customFormat="1" x14ac:dyDescent="0.25">
      <c r="A134" s="179" t="s">
        <v>4870</v>
      </c>
      <c r="B134" s="180" t="s">
        <v>4897</v>
      </c>
      <c r="C134" s="191" t="s">
        <v>4218</v>
      </c>
      <c r="D134" s="181" t="s">
        <v>4223</v>
      </c>
      <c r="E134" s="194"/>
      <c r="F134" s="194">
        <v>400</v>
      </c>
      <c r="G134" s="195"/>
      <c r="H134" s="191" t="s">
        <v>4218</v>
      </c>
      <c r="I134" s="191" t="s">
        <v>4218</v>
      </c>
      <c r="J134" s="89" t="s">
        <v>769</v>
      </c>
      <c r="K134" s="56" t="s">
        <v>4929</v>
      </c>
      <c r="L134" s="89" t="s">
        <v>4945</v>
      </c>
      <c r="M134" s="182"/>
    </row>
    <row r="135" spans="1:13" s="178" customFormat="1" x14ac:dyDescent="0.25">
      <c r="A135" s="183" t="s">
        <v>4871</v>
      </c>
      <c r="B135" s="184" t="s">
        <v>4898</v>
      </c>
      <c r="C135" s="185" t="s">
        <v>1393</v>
      </c>
      <c r="D135" s="186" t="s">
        <v>2343</v>
      </c>
      <c r="E135" s="198"/>
      <c r="F135" s="196">
        <v>4750</v>
      </c>
      <c r="G135" s="197"/>
      <c r="H135" s="185" t="s">
        <v>1393</v>
      </c>
      <c r="I135" s="185" t="s">
        <v>1393</v>
      </c>
      <c r="J135" s="186" t="s">
        <v>769</v>
      </c>
      <c r="K135" s="187" t="s">
        <v>4930</v>
      </c>
      <c r="L135" s="186" t="s">
        <v>4946</v>
      </c>
      <c r="M135" s="188"/>
    </row>
    <row r="136" spans="1:13" s="177" customFormat="1" x14ac:dyDescent="0.25">
      <c r="A136" s="179" t="s">
        <v>4872</v>
      </c>
      <c r="B136" s="180" t="s">
        <v>4899</v>
      </c>
      <c r="C136" s="191" t="s">
        <v>4916</v>
      </c>
      <c r="D136" s="181" t="s">
        <v>4923</v>
      </c>
      <c r="E136" s="194"/>
      <c r="F136" s="194">
        <v>17587</v>
      </c>
      <c r="G136" s="195"/>
      <c r="H136" s="191" t="s">
        <v>4916</v>
      </c>
      <c r="I136" s="191" t="s">
        <v>4916</v>
      </c>
      <c r="J136" s="89" t="s">
        <v>769</v>
      </c>
      <c r="K136" s="56" t="s">
        <v>4930</v>
      </c>
      <c r="L136" s="89" t="s">
        <v>4947</v>
      </c>
      <c r="M136" s="182"/>
    </row>
    <row r="137" spans="1:13" s="178" customFormat="1" x14ac:dyDescent="0.25">
      <c r="A137" s="183" t="s">
        <v>4806</v>
      </c>
      <c r="B137" s="184" t="s">
        <v>4900</v>
      </c>
      <c r="C137" s="185" t="s">
        <v>4917</v>
      </c>
      <c r="D137" s="186" t="s">
        <v>1836</v>
      </c>
      <c r="E137" s="198"/>
      <c r="F137" s="196">
        <v>600</v>
      </c>
      <c r="G137" s="197"/>
      <c r="H137" s="185" t="s">
        <v>4917</v>
      </c>
      <c r="I137" s="185" t="s">
        <v>4917</v>
      </c>
      <c r="J137" s="186" t="s">
        <v>769</v>
      </c>
      <c r="K137" s="187" t="s">
        <v>3945</v>
      </c>
      <c r="L137" s="186" t="s">
        <v>4948</v>
      </c>
      <c r="M137" s="188"/>
    </row>
    <row r="138" spans="1:13" s="177" customFormat="1" x14ac:dyDescent="0.25">
      <c r="A138" s="179" t="s">
        <v>4873</v>
      </c>
      <c r="B138" s="180" t="s">
        <v>4901</v>
      </c>
      <c r="C138" s="191" t="s">
        <v>4918</v>
      </c>
      <c r="D138" s="181" t="s">
        <v>4924</v>
      </c>
      <c r="E138" s="194"/>
      <c r="F138" s="194">
        <v>250</v>
      </c>
      <c r="G138" s="195"/>
      <c r="H138" s="191" t="s">
        <v>4918</v>
      </c>
      <c r="I138" s="191" t="s">
        <v>4918</v>
      </c>
      <c r="J138" s="89" t="s">
        <v>769</v>
      </c>
      <c r="K138" s="56" t="s">
        <v>3945</v>
      </c>
      <c r="L138" s="89" t="s">
        <v>4949</v>
      </c>
      <c r="M138" s="182"/>
    </row>
    <row r="139" spans="1:13" s="178" customFormat="1" x14ac:dyDescent="0.25">
      <c r="A139" s="183" t="s">
        <v>4874</v>
      </c>
      <c r="B139" s="184" t="s">
        <v>4902</v>
      </c>
      <c r="C139" s="185" t="s">
        <v>1755</v>
      </c>
      <c r="D139" s="186" t="s">
        <v>1813</v>
      </c>
      <c r="E139" s="198"/>
      <c r="F139" s="196">
        <v>15600</v>
      </c>
      <c r="G139" s="197"/>
      <c r="H139" s="185" t="s">
        <v>1755</v>
      </c>
      <c r="I139" s="185" t="s">
        <v>1755</v>
      </c>
      <c r="J139" s="186" t="s">
        <v>4569</v>
      </c>
      <c r="K139" s="187" t="s">
        <v>4931</v>
      </c>
      <c r="L139" s="186" t="s">
        <v>4950</v>
      </c>
      <c r="M139" s="188"/>
    </row>
    <row r="140" spans="1:13" s="177" customFormat="1" x14ac:dyDescent="0.25">
      <c r="A140" s="179" t="s">
        <v>4875</v>
      </c>
      <c r="B140" s="184" t="s">
        <v>4903</v>
      </c>
      <c r="C140" s="191" t="s">
        <v>1393</v>
      </c>
      <c r="D140" s="181" t="s">
        <v>2343</v>
      </c>
      <c r="E140" s="194"/>
      <c r="F140" s="194">
        <v>178362.68</v>
      </c>
      <c r="G140" s="195"/>
      <c r="H140" s="191" t="s">
        <v>1393</v>
      </c>
      <c r="I140" s="191" t="s">
        <v>1393</v>
      </c>
      <c r="J140" s="89" t="s">
        <v>4569</v>
      </c>
      <c r="K140" s="56" t="s">
        <v>4931</v>
      </c>
      <c r="L140" s="89" t="s">
        <v>4951</v>
      </c>
      <c r="M140" s="182"/>
    </row>
    <row r="141" spans="1:13" s="178" customFormat="1" x14ac:dyDescent="0.25">
      <c r="A141" s="183" t="s">
        <v>4876</v>
      </c>
      <c r="B141" s="184" t="s">
        <v>4904</v>
      </c>
      <c r="C141" s="185" t="s">
        <v>1513</v>
      </c>
      <c r="D141" s="199" t="s">
        <v>2156</v>
      </c>
      <c r="E141" s="198"/>
      <c r="F141" s="196">
        <v>288.54000000000002</v>
      </c>
      <c r="G141" s="197"/>
      <c r="H141" s="185" t="s">
        <v>1513</v>
      </c>
      <c r="I141" s="185" t="s">
        <v>1513</v>
      </c>
      <c r="J141" s="186" t="s">
        <v>769</v>
      </c>
      <c r="K141" s="187" t="s">
        <v>4931</v>
      </c>
      <c r="L141" s="186" t="s">
        <v>3667</v>
      </c>
      <c r="M141" s="188"/>
    </row>
    <row r="142" spans="1:13" s="177" customFormat="1" x14ac:dyDescent="0.25">
      <c r="A142" s="179" t="s">
        <v>4877</v>
      </c>
      <c r="B142" s="180" t="s">
        <v>4905</v>
      </c>
      <c r="C142" s="191" t="s">
        <v>1758</v>
      </c>
      <c r="D142" s="181" t="s">
        <v>1774</v>
      </c>
      <c r="E142" s="194"/>
      <c r="F142" s="194">
        <v>2500</v>
      </c>
      <c r="G142" s="195"/>
      <c r="H142" s="191" t="s">
        <v>1758</v>
      </c>
      <c r="I142" s="191" t="s">
        <v>1758</v>
      </c>
      <c r="J142" s="89" t="s">
        <v>769</v>
      </c>
      <c r="K142" s="56" t="s">
        <v>4932</v>
      </c>
      <c r="L142" s="89" t="s">
        <v>4952</v>
      </c>
      <c r="M142" s="182"/>
    </row>
    <row r="143" spans="1:13" s="178" customFormat="1" x14ac:dyDescent="0.25">
      <c r="A143" s="183" t="s">
        <v>4878</v>
      </c>
      <c r="B143" s="184" t="s">
        <v>4906</v>
      </c>
      <c r="C143" s="185" t="s">
        <v>4536</v>
      </c>
      <c r="D143" s="186" t="s">
        <v>4558</v>
      </c>
      <c r="E143" s="198"/>
      <c r="F143" s="196">
        <v>30797</v>
      </c>
      <c r="G143" s="197"/>
      <c r="H143" s="185" t="s">
        <v>4536</v>
      </c>
      <c r="I143" s="185" t="s">
        <v>4536</v>
      </c>
      <c r="J143" s="186" t="s">
        <v>769</v>
      </c>
      <c r="K143" s="187" t="s">
        <v>4932</v>
      </c>
      <c r="L143" s="186" t="s">
        <v>4591</v>
      </c>
      <c r="M143" s="188"/>
    </row>
    <row r="144" spans="1:13" s="177" customFormat="1" x14ac:dyDescent="0.25">
      <c r="A144" s="179" t="s">
        <v>4879</v>
      </c>
      <c r="B144" s="180" t="s">
        <v>4907</v>
      </c>
      <c r="C144" s="191" t="s">
        <v>931</v>
      </c>
      <c r="D144" s="181" t="s">
        <v>3658</v>
      </c>
      <c r="E144" s="194"/>
      <c r="F144" s="194">
        <v>5229.6000000000004</v>
      </c>
      <c r="G144" s="195"/>
      <c r="H144" s="191" t="s">
        <v>931</v>
      </c>
      <c r="I144" s="191" t="s">
        <v>931</v>
      </c>
      <c r="J144" s="89" t="s">
        <v>769</v>
      </c>
      <c r="K144" s="56" t="s">
        <v>4015</v>
      </c>
      <c r="L144" s="89" t="s">
        <v>4953</v>
      </c>
      <c r="M144" s="182"/>
    </row>
    <row r="145" spans="1:13" s="178" customFormat="1" x14ac:dyDescent="0.25">
      <c r="A145" s="183" t="s">
        <v>4880</v>
      </c>
      <c r="B145" s="184" t="s">
        <v>4908</v>
      </c>
      <c r="C145" s="185" t="s">
        <v>741</v>
      </c>
      <c r="D145" s="186" t="s">
        <v>3355</v>
      </c>
      <c r="E145" s="198"/>
      <c r="F145" s="196">
        <v>350</v>
      </c>
      <c r="G145" s="197"/>
      <c r="H145" s="185" t="s">
        <v>741</v>
      </c>
      <c r="I145" s="185" t="s">
        <v>741</v>
      </c>
      <c r="J145" s="186" t="s">
        <v>769</v>
      </c>
      <c r="K145" s="187" t="s">
        <v>4933</v>
      </c>
      <c r="L145" s="186" t="s">
        <v>4954</v>
      </c>
      <c r="M145" s="188"/>
    </row>
    <row r="146" spans="1:13" s="177" customFormat="1" x14ac:dyDescent="0.25">
      <c r="A146" s="179" t="s">
        <v>4881</v>
      </c>
      <c r="B146" s="180" t="s">
        <v>4909</v>
      </c>
      <c r="C146" s="191" t="s">
        <v>3739</v>
      </c>
      <c r="D146" s="181" t="s">
        <v>1788</v>
      </c>
      <c r="E146" s="194"/>
      <c r="F146" s="194">
        <v>149.6</v>
      </c>
      <c r="G146" s="195"/>
      <c r="H146" s="191" t="s">
        <v>3739</v>
      </c>
      <c r="I146" s="191" t="s">
        <v>3739</v>
      </c>
      <c r="J146" s="89" t="s">
        <v>769</v>
      </c>
      <c r="K146" s="56" t="s">
        <v>4016</v>
      </c>
      <c r="L146" s="89" t="s">
        <v>4935</v>
      </c>
      <c r="M146" s="182"/>
    </row>
    <row r="147" spans="1:13" s="178" customFormat="1" x14ac:dyDescent="0.25">
      <c r="A147" s="183" t="s">
        <v>4882</v>
      </c>
      <c r="B147" s="184" t="s">
        <v>4910</v>
      </c>
      <c r="C147" s="185" t="s">
        <v>4919</v>
      </c>
      <c r="D147" s="186" t="s">
        <v>4161</v>
      </c>
      <c r="E147" s="198"/>
      <c r="F147" s="196">
        <v>320</v>
      </c>
      <c r="G147" s="197"/>
      <c r="H147" s="185" t="s">
        <v>4919</v>
      </c>
      <c r="I147" s="185" t="s">
        <v>4919</v>
      </c>
      <c r="J147" s="186" t="s">
        <v>769</v>
      </c>
      <c r="K147" s="187" t="s">
        <v>4934</v>
      </c>
      <c r="L147" s="186" t="s">
        <v>4955</v>
      </c>
      <c r="M147" s="189"/>
    </row>
    <row r="148" spans="1:13" s="177" customFormat="1" x14ac:dyDescent="0.25">
      <c r="A148" s="179" t="s">
        <v>4883</v>
      </c>
      <c r="B148" s="180" t="s">
        <v>4911</v>
      </c>
      <c r="C148" s="191" t="s">
        <v>4920</v>
      </c>
      <c r="D148" s="181" t="s">
        <v>4925</v>
      </c>
      <c r="E148" s="194"/>
      <c r="F148" s="194">
        <v>1300</v>
      </c>
      <c r="G148" s="195"/>
      <c r="H148" s="191" t="s">
        <v>4920</v>
      </c>
      <c r="I148" s="191" t="s">
        <v>4920</v>
      </c>
      <c r="J148" s="89" t="s">
        <v>769</v>
      </c>
      <c r="K148" s="56" t="s">
        <v>4018</v>
      </c>
      <c r="L148" s="89" t="s">
        <v>4956</v>
      </c>
      <c r="M148" s="182"/>
    </row>
    <row r="149" spans="1:13" s="178" customFormat="1" x14ac:dyDescent="0.25">
      <c r="A149" s="183" t="s">
        <v>4884</v>
      </c>
      <c r="B149" s="184" t="s">
        <v>4912</v>
      </c>
      <c r="C149" s="185" t="s">
        <v>3391</v>
      </c>
      <c r="D149" s="186" t="s">
        <v>1787</v>
      </c>
      <c r="E149" s="198"/>
      <c r="F149" s="196">
        <v>1800</v>
      </c>
      <c r="G149" s="197"/>
      <c r="H149" s="185" t="s">
        <v>3391</v>
      </c>
      <c r="I149" s="185" t="s">
        <v>3391</v>
      </c>
      <c r="J149" s="186" t="s">
        <v>769</v>
      </c>
      <c r="K149" s="187" t="s">
        <v>4019</v>
      </c>
      <c r="L149" s="186" t="s">
        <v>4957</v>
      </c>
      <c r="M149" s="188"/>
    </row>
    <row r="150" spans="1:13" s="177" customFormat="1" x14ac:dyDescent="0.25">
      <c r="A150" s="179" t="s">
        <v>4958</v>
      </c>
      <c r="B150" s="180" t="s">
        <v>5026</v>
      </c>
      <c r="C150" s="191" t="s">
        <v>5012</v>
      </c>
      <c r="D150" s="181" t="s">
        <v>2534</v>
      </c>
      <c r="E150" s="194"/>
      <c r="F150" s="194">
        <v>2055</v>
      </c>
      <c r="G150" s="195"/>
      <c r="H150" s="191" t="s">
        <v>5012</v>
      </c>
      <c r="I150" s="191" t="s">
        <v>5012</v>
      </c>
      <c r="J150" s="89" t="s">
        <v>769</v>
      </c>
      <c r="K150" s="56" t="s">
        <v>4022</v>
      </c>
      <c r="L150" s="89" t="s">
        <v>5113</v>
      </c>
      <c r="M150" s="182"/>
    </row>
    <row r="151" spans="1:13" s="178" customFormat="1" x14ac:dyDescent="0.25">
      <c r="A151" s="183" t="s">
        <v>4959</v>
      </c>
      <c r="B151" s="184" t="s">
        <v>5027</v>
      </c>
      <c r="C151" s="185" t="s">
        <v>295</v>
      </c>
      <c r="D151" s="186" t="s">
        <v>1987</v>
      </c>
      <c r="E151" s="198"/>
      <c r="F151" s="196">
        <v>3560</v>
      </c>
      <c r="G151" s="197"/>
      <c r="H151" s="185" t="s">
        <v>295</v>
      </c>
      <c r="I151" s="185" t="s">
        <v>295</v>
      </c>
      <c r="J151" s="186" t="s">
        <v>769</v>
      </c>
      <c r="K151" s="187" t="s">
        <v>4023</v>
      </c>
      <c r="L151" s="186" t="s">
        <v>5114</v>
      </c>
      <c r="M151" s="188"/>
    </row>
    <row r="152" spans="1:13" s="177" customFormat="1" x14ac:dyDescent="0.25">
      <c r="A152" s="179" t="s">
        <v>4960</v>
      </c>
      <c r="B152" s="180" t="s">
        <v>5028</v>
      </c>
      <c r="C152" s="191" t="s">
        <v>5013</v>
      </c>
      <c r="D152" s="181" t="s">
        <v>5080</v>
      </c>
      <c r="E152" s="194"/>
      <c r="F152" s="194">
        <v>5176.1000000000004</v>
      </c>
      <c r="G152" s="195"/>
      <c r="H152" s="191" t="s">
        <v>5159</v>
      </c>
      <c r="I152" s="191" t="s">
        <v>5159</v>
      </c>
      <c r="J152" s="89" t="s">
        <v>1254</v>
      </c>
      <c r="K152" s="56" t="s">
        <v>4023</v>
      </c>
      <c r="L152" s="89" t="s">
        <v>5115</v>
      </c>
      <c r="M152" s="182"/>
    </row>
    <row r="153" spans="1:13" s="178" customFormat="1" x14ac:dyDescent="0.25">
      <c r="A153" s="183" t="s">
        <v>4961</v>
      </c>
      <c r="B153" s="200" t="s">
        <v>5029</v>
      </c>
      <c r="C153" s="185" t="s">
        <v>4159</v>
      </c>
      <c r="D153" s="186" t="s">
        <v>4162</v>
      </c>
      <c r="E153" s="198"/>
      <c r="F153" s="196">
        <v>85.85</v>
      </c>
      <c r="G153" s="197"/>
      <c r="H153" s="185" t="s">
        <v>4159</v>
      </c>
      <c r="I153" s="185" t="s">
        <v>4159</v>
      </c>
      <c r="J153" s="186" t="s">
        <v>769</v>
      </c>
      <c r="K153" s="187" t="s">
        <v>4023</v>
      </c>
      <c r="L153" s="186" t="s">
        <v>2217</v>
      </c>
      <c r="M153" s="189"/>
    </row>
    <row r="154" spans="1:13" s="177" customFormat="1" x14ac:dyDescent="0.25">
      <c r="A154" s="179" t="s">
        <v>4962</v>
      </c>
      <c r="B154" s="180" t="s">
        <v>5030</v>
      </c>
      <c r="C154" s="191" t="s">
        <v>928</v>
      </c>
      <c r="D154" s="181" t="s">
        <v>1820</v>
      </c>
      <c r="E154" s="194"/>
      <c r="F154" s="194">
        <v>28853.35</v>
      </c>
      <c r="G154" s="195"/>
      <c r="H154" s="191" t="s">
        <v>5160</v>
      </c>
      <c r="I154" s="191" t="s">
        <v>5161</v>
      </c>
      <c r="J154" s="89" t="s">
        <v>1254</v>
      </c>
      <c r="K154" s="56" t="s">
        <v>5091</v>
      </c>
      <c r="L154" s="89" t="s">
        <v>5116</v>
      </c>
      <c r="M154" s="182"/>
    </row>
    <row r="155" spans="1:13" s="178" customFormat="1" x14ac:dyDescent="0.25">
      <c r="A155" s="183" t="s">
        <v>4963</v>
      </c>
      <c r="B155" s="184" t="s">
        <v>5031</v>
      </c>
      <c r="C155" s="185" t="s">
        <v>295</v>
      </c>
      <c r="D155" s="186" t="s">
        <v>1987</v>
      </c>
      <c r="E155" s="198"/>
      <c r="F155" s="196">
        <v>1400</v>
      </c>
      <c r="G155" s="197"/>
      <c r="H155" s="185" t="s">
        <v>295</v>
      </c>
      <c r="I155" s="185" t="s">
        <v>295</v>
      </c>
      <c r="J155" s="186" t="s">
        <v>769</v>
      </c>
      <c r="K155" s="187" t="s">
        <v>5092</v>
      </c>
      <c r="L155" s="186" t="s">
        <v>5117</v>
      </c>
      <c r="M155" s="188"/>
    </row>
    <row r="156" spans="1:13" s="177" customFormat="1" x14ac:dyDescent="0.25">
      <c r="A156" s="179" t="s">
        <v>4964</v>
      </c>
      <c r="B156" s="180" t="s">
        <v>5032</v>
      </c>
      <c r="C156" s="191" t="s">
        <v>243</v>
      </c>
      <c r="D156" s="181" t="s">
        <v>1814</v>
      </c>
      <c r="E156" s="194"/>
      <c r="F156" s="194">
        <v>5040</v>
      </c>
      <c r="G156" s="195"/>
      <c r="H156" s="191" t="s">
        <v>243</v>
      </c>
      <c r="I156" s="191" t="s">
        <v>243</v>
      </c>
      <c r="J156" s="89" t="s">
        <v>769</v>
      </c>
      <c r="K156" s="56" t="s">
        <v>5092</v>
      </c>
      <c r="L156" s="89" t="s">
        <v>5118</v>
      </c>
      <c r="M156" s="182"/>
    </row>
    <row r="157" spans="1:13" s="178" customFormat="1" x14ac:dyDescent="0.25">
      <c r="A157" s="183" t="s">
        <v>4965</v>
      </c>
      <c r="B157" s="184" t="s">
        <v>5033</v>
      </c>
      <c r="C157" s="185" t="s">
        <v>3138</v>
      </c>
      <c r="D157" s="186" t="s">
        <v>1835</v>
      </c>
      <c r="E157" s="198"/>
      <c r="F157" s="196">
        <v>1134</v>
      </c>
      <c r="G157" s="197"/>
      <c r="H157" s="185" t="s">
        <v>3138</v>
      </c>
      <c r="I157" s="185" t="s">
        <v>3138</v>
      </c>
      <c r="J157" s="186" t="s">
        <v>769</v>
      </c>
      <c r="K157" s="187" t="s">
        <v>5092</v>
      </c>
      <c r="L157" s="186" t="s">
        <v>5119</v>
      </c>
      <c r="M157" s="188"/>
    </row>
    <row r="158" spans="1:13" s="177" customFormat="1" x14ac:dyDescent="0.25">
      <c r="A158" s="179" t="s">
        <v>4966</v>
      </c>
      <c r="B158" s="180" t="s">
        <v>5034</v>
      </c>
      <c r="C158" s="191" t="s">
        <v>3739</v>
      </c>
      <c r="D158" s="181" t="s">
        <v>1788</v>
      </c>
      <c r="E158" s="194"/>
      <c r="F158" s="194">
        <v>149.6</v>
      </c>
      <c r="G158" s="195"/>
      <c r="H158" s="191" t="s">
        <v>3739</v>
      </c>
      <c r="I158" s="191" t="s">
        <v>3739</v>
      </c>
      <c r="J158" s="89" t="s">
        <v>769</v>
      </c>
      <c r="K158" s="56" t="s">
        <v>4025</v>
      </c>
      <c r="L158" s="89" t="s">
        <v>3889</v>
      </c>
      <c r="M158" s="182"/>
    </row>
    <row r="159" spans="1:13" s="178" customFormat="1" x14ac:dyDescent="0.25">
      <c r="A159" s="183" t="s">
        <v>4967</v>
      </c>
      <c r="B159" s="184" t="s">
        <v>5035</v>
      </c>
      <c r="C159" s="185" t="s">
        <v>5014</v>
      </c>
      <c r="D159" s="186" t="s">
        <v>5081</v>
      </c>
      <c r="E159" s="198"/>
      <c r="F159" s="196">
        <v>500</v>
      </c>
      <c r="G159" s="197"/>
      <c r="H159" s="185" t="s">
        <v>5014</v>
      </c>
      <c r="I159" s="185" t="s">
        <v>5014</v>
      </c>
      <c r="J159" s="186" t="s">
        <v>769</v>
      </c>
      <c r="K159" s="187" t="s">
        <v>4025</v>
      </c>
      <c r="L159" s="186" t="s">
        <v>4839</v>
      </c>
      <c r="M159" s="189"/>
    </row>
    <row r="160" spans="1:13" s="177" customFormat="1" x14ac:dyDescent="0.25">
      <c r="A160" s="179" t="s">
        <v>4968</v>
      </c>
      <c r="B160" s="180" t="s">
        <v>5036</v>
      </c>
      <c r="C160" s="191" t="s">
        <v>277</v>
      </c>
      <c r="D160" s="181" t="s">
        <v>2134</v>
      </c>
      <c r="E160" s="194"/>
      <c r="F160" s="194">
        <v>2275</v>
      </c>
      <c r="G160" s="195"/>
      <c r="H160" s="191" t="s">
        <v>277</v>
      </c>
      <c r="I160" s="191" t="s">
        <v>277</v>
      </c>
      <c r="J160" s="89" t="s">
        <v>769</v>
      </c>
      <c r="K160" s="56" t="s">
        <v>5093</v>
      </c>
      <c r="L160" s="89" t="s">
        <v>5120</v>
      </c>
      <c r="M160" s="182"/>
    </row>
    <row r="161" spans="1:13" s="178" customFormat="1" x14ac:dyDescent="0.25">
      <c r="A161" s="183" t="s">
        <v>4969</v>
      </c>
      <c r="B161" s="184" t="s">
        <v>5037</v>
      </c>
      <c r="C161" s="185" t="s">
        <v>1393</v>
      </c>
      <c r="D161" s="186" t="s">
        <v>2343</v>
      </c>
      <c r="E161" s="198"/>
      <c r="F161" s="196">
        <v>6500</v>
      </c>
      <c r="G161" s="197"/>
      <c r="H161" s="185" t="s">
        <v>1393</v>
      </c>
      <c r="I161" s="185" t="s">
        <v>1393</v>
      </c>
      <c r="J161" s="186" t="s">
        <v>769</v>
      </c>
      <c r="K161" s="187" t="s">
        <v>5094</v>
      </c>
      <c r="L161" s="186" t="s">
        <v>5121</v>
      </c>
      <c r="M161" s="188"/>
    </row>
    <row r="162" spans="1:13" s="177" customFormat="1" x14ac:dyDescent="0.25">
      <c r="A162" s="179" t="s">
        <v>4970</v>
      </c>
      <c r="B162" s="180" t="s">
        <v>5038</v>
      </c>
      <c r="C162" s="191" t="s">
        <v>512</v>
      </c>
      <c r="D162" s="181" t="s">
        <v>2385</v>
      </c>
      <c r="E162" s="194"/>
      <c r="F162" s="194">
        <v>676</v>
      </c>
      <c r="G162" s="195"/>
      <c r="H162" s="191" t="s">
        <v>512</v>
      </c>
      <c r="I162" s="191" t="s">
        <v>512</v>
      </c>
      <c r="J162" s="89" t="s">
        <v>769</v>
      </c>
      <c r="K162" s="56" t="s">
        <v>5095</v>
      </c>
      <c r="L162" s="89" t="s">
        <v>5122</v>
      </c>
      <c r="M162" s="182"/>
    </row>
    <row r="163" spans="1:13" s="178" customFormat="1" x14ac:dyDescent="0.25">
      <c r="A163" s="183" t="s">
        <v>4971</v>
      </c>
      <c r="B163" s="184" t="s">
        <v>5039</v>
      </c>
      <c r="C163" s="185" t="s">
        <v>1637</v>
      </c>
      <c r="D163" s="186" t="s">
        <v>1709</v>
      </c>
      <c r="E163" s="198"/>
      <c r="F163" s="196">
        <v>20000</v>
      </c>
      <c r="G163" s="197"/>
      <c r="H163" s="185" t="s">
        <v>1637</v>
      </c>
      <c r="I163" s="185" t="s">
        <v>1637</v>
      </c>
      <c r="J163" s="186" t="s">
        <v>769</v>
      </c>
      <c r="K163" s="187" t="s">
        <v>4065</v>
      </c>
      <c r="L163" s="186" t="s">
        <v>4361</v>
      </c>
      <c r="M163" s="189"/>
    </row>
    <row r="164" spans="1:13" s="177" customFormat="1" x14ac:dyDescent="0.25">
      <c r="A164" s="179" t="s">
        <v>4972</v>
      </c>
      <c r="B164" s="180" t="s">
        <v>5040</v>
      </c>
      <c r="C164" s="191" t="s">
        <v>3021</v>
      </c>
      <c r="D164" s="181" t="s">
        <v>3022</v>
      </c>
      <c r="E164" s="194"/>
      <c r="F164" s="194">
        <v>2270</v>
      </c>
      <c r="G164" s="195"/>
      <c r="H164" s="191" t="s">
        <v>3021</v>
      </c>
      <c r="I164" s="191" t="s">
        <v>3021</v>
      </c>
      <c r="J164" s="89" t="s">
        <v>769</v>
      </c>
      <c r="K164" s="56" t="s">
        <v>5096</v>
      </c>
      <c r="L164" s="89" t="s">
        <v>5123</v>
      </c>
      <c r="M164" s="182"/>
    </row>
    <row r="165" spans="1:13" s="178" customFormat="1" x14ac:dyDescent="0.25">
      <c r="A165" s="183" t="s">
        <v>4973</v>
      </c>
      <c r="B165" s="184" t="s">
        <v>5041</v>
      </c>
      <c r="C165" s="185" t="s">
        <v>3298</v>
      </c>
      <c r="D165" s="186" t="s">
        <v>1831</v>
      </c>
      <c r="E165" s="198"/>
      <c r="F165" s="196">
        <v>8311.86</v>
      </c>
      <c r="G165" s="197"/>
      <c r="H165" s="185" t="s">
        <v>3298</v>
      </c>
      <c r="I165" s="185" t="s">
        <v>3298</v>
      </c>
      <c r="J165" s="186" t="s">
        <v>1254</v>
      </c>
      <c r="K165" s="187" t="s">
        <v>4067</v>
      </c>
      <c r="L165" s="186" t="s">
        <v>5124</v>
      </c>
      <c r="M165" s="188"/>
    </row>
    <row r="166" spans="1:13" s="177" customFormat="1" x14ac:dyDescent="0.25">
      <c r="A166" s="179" t="s">
        <v>4974</v>
      </c>
      <c r="B166" s="180" t="s">
        <v>5042</v>
      </c>
      <c r="C166" s="191" t="s">
        <v>3322</v>
      </c>
      <c r="D166" s="181" t="s">
        <v>4680</v>
      </c>
      <c r="E166" s="194"/>
      <c r="F166" s="194">
        <v>3800</v>
      </c>
      <c r="G166" s="195"/>
      <c r="H166" s="191" t="s">
        <v>3322</v>
      </c>
      <c r="I166" s="191" t="s">
        <v>3322</v>
      </c>
      <c r="J166" s="89" t="s">
        <v>769</v>
      </c>
      <c r="K166" s="56" t="s">
        <v>4067</v>
      </c>
      <c r="L166" s="89" t="s">
        <v>5125</v>
      </c>
      <c r="M166" s="182"/>
    </row>
    <row r="167" spans="1:13" s="178" customFormat="1" x14ac:dyDescent="0.25">
      <c r="A167" s="183" t="s">
        <v>4975</v>
      </c>
      <c r="B167" s="184" t="s">
        <v>5043</v>
      </c>
      <c r="C167" s="185" t="s">
        <v>5015</v>
      </c>
      <c r="D167" s="186" t="s">
        <v>5082</v>
      </c>
      <c r="E167" s="198"/>
      <c r="F167" s="196">
        <v>1290</v>
      </c>
      <c r="G167" s="197"/>
      <c r="H167" s="185" t="s">
        <v>5015</v>
      </c>
      <c r="I167" s="185" t="s">
        <v>5015</v>
      </c>
      <c r="J167" s="186" t="s">
        <v>769</v>
      </c>
      <c r="K167" s="187" t="s">
        <v>5097</v>
      </c>
      <c r="L167" s="186" t="s">
        <v>5126</v>
      </c>
      <c r="M167" s="188"/>
    </row>
    <row r="168" spans="1:13" s="177" customFormat="1" x14ac:dyDescent="0.25">
      <c r="A168" s="179" t="s">
        <v>4976</v>
      </c>
      <c r="B168" s="180" t="s">
        <v>5044</v>
      </c>
      <c r="C168" s="191" t="s">
        <v>4542</v>
      </c>
      <c r="D168" s="181" t="s">
        <v>4561</v>
      </c>
      <c r="E168" s="194"/>
      <c r="F168" s="194">
        <v>1350</v>
      </c>
      <c r="G168" s="195"/>
      <c r="H168" s="191" t="s">
        <v>4542</v>
      </c>
      <c r="I168" s="191" t="s">
        <v>4542</v>
      </c>
      <c r="J168" s="89" t="s">
        <v>769</v>
      </c>
      <c r="K168" s="56" t="s">
        <v>4069</v>
      </c>
      <c r="L168" s="89" t="s">
        <v>5127</v>
      </c>
      <c r="M168" s="182"/>
    </row>
    <row r="169" spans="1:13" s="178" customFormat="1" x14ac:dyDescent="0.25">
      <c r="A169" s="183" t="s">
        <v>4977</v>
      </c>
      <c r="B169" s="200" t="s">
        <v>5045</v>
      </c>
      <c r="C169" s="185" t="s">
        <v>4542</v>
      </c>
      <c r="D169" s="186" t="s">
        <v>4561</v>
      </c>
      <c r="E169" s="198"/>
      <c r="F169" s="196">
        <v>10240</v>
      </c>
      <c r="G169" s="197"/>
      <c r="H169" s="185" t="s">
        <v>5162</v>
      </c>
      <c r="I169" s="185" t="s">
        <v>5163</v>
      </c>
      <c r="J169" s="186" t="s">
        <v>1254</v>
      </c>
      <c r="K169" s="187" t="s">
        <v>4069</v>
      </c>
      <c r="L169" s="186" t="s">
        <v>5128</v>
      </c>
      <c r="M169" s="189"/>
    </row>
    <row r="170" spans="1:13" s="177" customFormat="1" x14ac:dyDescent="0.25">
      <c r="A170" s="179" t="s">
        <v>4978</v>
      </c>
      <c r="B170" s="180" t="s">
        <v>5046</v>
      </c>
      <c r="C170" s="191" t="s">
        <v>5016</v>
      </c>
      <c r="D170" s="181" t="s">
        <v>2790</v>
      </c>
      <c r="E170" s="194"/>
      <c r="F170" s="194">
        <v>850</v>
      </c>
      <c r="G170" s="195"/>
      <c r="H170" s="191" t="s">
        <v>5016</v>
      </c>
      <c r="I170" s="191" t="s">
        <v>5016</v>
      </c>
      <c r="J170" s="89" t="s">
        <v>769</v>
      </c>
      <c r="K170" s="56" t="s">
        <v>4069</v>
      </c>
      <c r="L170" s="89" t="s">
        <v>5129</v>
      </c>
      <c r="M170" s="182"/>
    </row>
    <row r="171" spans="1:13" s="178" customFormat="1" x14ac:dyDescent="0.25">
      <c r="A171" s="183" t="s">
        <v>4979</v>
      </c>
      <c r="B171" s="184" t="s">
        <v>5047</v>
      </c>
      <c r="C171" s="185" t="s">
        <v>5017</v>
      </c>
      <c r="D171" s="186" t="s">
        <v>4565</v>
      </c>
      <c r="E171" s="198"/>
      <c r="F171" s="196">
        <v>9700</v>
      </c>
      <c r="G171" s="197"/>
      <c r="H171" s="185" t="s">
        <v>5017</v>
      </c>
      <c r="I171" s="185" t="s">
        <v>5017</v>
      </c>
      <c r="J171" s="186" t="s">
        <v>769</v>
      </c>
      <c r="K171" s="187" t="s">
        <v>4069</v>
      </c>
      <c r="L171" s="186" t="s">
        <v>5130</v>
      </c>
      <c r="M171" s="188"/>
    </row>
    <row r="172" spans="1:13" s="177" customFormat="1" x14ac:dyDescent="0.25">
      <c r="A172" s="179" t="s">
        <v>4980</v>
      </c>
      <c r="B172" s="180" t="s">
        <v>5048</v>
      </c>
      <c r="C172" s="191" t="s">
        <v>2620</v>
      </c>
      <c r="D172" s="181" t="s">
        <v>2621</v>
      </c>
      <c r="E172" s="194"/>
      <c r="F172" s="194">
        <v>8418</v>
      </c>
      <c r="G172" s="195"/>
      <c r="H172" s="191" t="s">
        <v>2620</v>
      </c>
      <c r="I172" s="191" t="s">
        <v>2620</v>
      </c>
      <c r="J172" s="89" t="s">
        <v>769</v>
      </c>
      <c r="K172" s="56" t="s">
        <v>4079</v>
      </c>
      <c r="L172" s="89" t="s">
        <v>5131</v>
      </c>
      <c r="M172" s="182"/>
    </row>
    <row r="173" spans="1:13" s="178" customFormat="1" x14ac:dyDescent="0.25">
      <c r="A173" s="183" t="s">
        <v>4981</v>
      </c>
      <c r="B173" s="184" t="s">
        <v>5049</v>
      </c>
      <c r="C173" s="185" t="s">
        <v>928</v>
      </c>
      <c r="D173" s="186" t="s">
        <v>1820</v>
      </c>
      <c r="E173" s="198"/>
      <c r="F173" s="196">
        <v>1920</v>
      </c>
      <c r="G173" s="197"/>
      <c r="H173" s="185" t="s">
        <v>928</v>
      </c>
      <c r="I173" s="185" t="s">
        <v>928</v>
      </c>
      <c r="J173" s="186" t="s">
        <v>769</v>
      </c>
      <c r="K173" s="187" t="s">
        <v>5098</v>
      </c>
      <c r="L173" s="186" t="s">
        <v>5132</v>
      </c>
      <c r="M173" s="188"/>
    </row>
    <row r="174" spans="1:13" s="177" customFormat="1" x14ac:dyDescent="0.25">
      <c r="A174" s="179" t="s">
        <v>4982</v>
      </c>
      <c r="B174" s="180" t="s">
        <v>5050</v>
      </c>
      <c r="C174" s="191" t="s">
        <v>5018</v>
      </c>
      <c r="D174" s="181" t="s">
        <v>5083</v>
      </c>
      <c r="E174" s="194"/>
      <c r="F174" s="194">
        <v>600</v>
      </c>
      <c r="G174" s="195"/>
      <c r="H174" s="191" t="s">
        <v>5018</v>
      </c>
      <c r="I174" s="191" t="s">
        <v>5018</v>
      </c>
      <c r="J174" s="89" t="s">
        <v>769</v>
      </c>
      <c r="K174" s="56" t="s">
        <v>5099</v>
      </c>
      <c r="L174" s="89" t="s">
        <v>5133</v>
      </c>
      <c r="M174" s="182"/>
    </row>
    <row r="175" spans="1:13" s="178" customFormat="1" x14ac:dyDescent="0.25">
      <c r="A175" s="183" t="s">
        <v>4983</v>
      </c>
      <c r="B175" s="184" t="s">
        <v>5051</v>
      </c>
      <c r="C175" s="185" t="s">
        <v>1761</v>
      </c>
      <c r="D175" s="186" t="s">
        <v>5084</v>
      </c>
      <c r="E175" s="198"/>
      <c r="F175" s="196">
        <v>1000</v>
      </c>
      <c r="G175" s="197"/>
      <c r="H175" s="185" t="s">
        <v>5164</v>
      </c>
      <c r="I175" s="185" t="s">
        <v>5164</v>
      </c>
      <c r="J175" s="186" t="s">
        <v>1254</v>
      </c>
      <c r="K175" s="187" t="s">
        <v>5099</v>
      </c>
      <c r="L175" s="186" t="s">
        <v>5134</v>
      </c>
      <c r="M175" s="189"/>
    </row>
    <row r="176" spans="1:13" s="177" customFormat="1" x14ac:dyDescent="0.25">
      <c r="A176" s="179" t="s">
        <v>4984</v>
      </c>
      <c r="B176" s="180" t="s">
        <v>5052</v>
      </c>
      <c r="C176" s="191" t="s">
        <v>848</v>
      </c>
      <c r="D176" s="181" t="s">
        <v>2303</v>
      </c>
      <c r="E176" s="194"/>
      <c r="F176" s="194">
        <v>2424.1799999999998</v>
      </c>
      <c r="G176" s="195"/>
      <c r="H176" s="191" t="s">
        <v>5165</v>
      </c>
      <c r="I176" s="191" t="s">
        <v>5165</v>
      </c>
      <c r="J176" s="89" t="s">
        <v>1254</v>
      </c>
      <c r="K176" s="56" t="s">
        <v>5099</v>
      </c>
      <c r="L176" s="89" t="s">
        <v>5135</v>
      </c>
      <c r="M176" s="182"/>
    </row>
    <row r="177" spans="1:13" s="178" customFormat="1" x14ac:dyDescent="0.25">
      <c r="A177" s="183" t="s">
        <v>4985</v>
      </c>
      <c r="B177" s="184" t="s">
        <v>5053</v>
      </c>
      <c r="C177" s="185" t="s">
        <v>5019</v>
      </c>
      <c r="D177" s="186" t="s">
        <v>2365</v>
      </c>
      <c r="E177" s="198"/>
      <c r="F177" s="196">
        <v>200</v>
      </c>
      <c r="G177" s="197"/>
      <c r="H177" s="185" t="s">
        <v>5019</v>
      </c>
      <c r="I177" s="185" t="s">
        <v>5019</v>
      </c>
      <c r="J177" s="186" t="s">
        <v>769</v>
      </c>
      <c r="K177" s="187" t="s">
        <v>5100</v>
      </c>
      <c r="L177" s="186" t="s">
        <v>5136</v>
      </c>
      <c r="M177" s="189"/>
    </row>
    <row r="178" spans="1:13" s="177" customFormat="1" x14ac:dyDescent="0.25">
      <c r="A178" s="179" t="s">
        <v>4986</v>
      </c>
      <c r="B178" s="180" t="s">
        <v>5054</v>
      </c>
      <c r="C178" s="191" t="s">
        <v>760</v>
      </c>
      <c r="D178" s="181" t="s">
        <v>4061</v>
      </c>
      <c r="E178" s="194"/>
      <c r="F178" s="194">
        <v>6500</v>
      </c>
      <c r="G178" s="195"/>
      <c r="H178" s="191" t="s">
        <v>5166</v>
      </c>
      <c r="I178" s="191" t="s">
        <v>5166</v>
      </c>
      <c r="J178" s="89" t="s">
        <v>1254</v>
      </c>
      <c r="K178" s="56" t="s">
        <v>5101</v>
      </c>
      <c r="L178" s="89" t="s">
        <v>2114</v>
      </c>
      <c r="M178" s="182"/>
    </row>
    <row r="179" spans="1:13" s="178" customFormat="1" x14ac:dyDescent="0.25">
      <c r="A179" s="183" t="s">
        <v>4987</v>
      </c>
      <c r="B179" s="184" t="s">
        <v>5055</v>
      </c>
      <c r="C179" s="185" t="s">
        <v>3732</v>
      </c>
      <c r="D179" s="186" t="s">
        <v>3741</v>
      </c>
      <c r="E179" s="198"/>
      <c r="F179" s="196">
        <v>7500</v>
      </c>
      <c r="G179" s="197"/>
      <c r="H179" s="185" t="s">
        <v>3732</v>
      </c>
      <c r="I179" s="185" t="s">
        <v>3732</v>
      </c>
      <c r="J179" s="186" t="s">
        <v>769</v>
      </c>
      <c r="K179" s="187" t="s">
        <v>5101</v>
      </c>
      <c r="L179" s="186" t="s">
        <v>3768</v>
      </c>
      <c r="M179" s="188"/>
    </row>
    <row r="180" spans="1:13" s="177" customFormat="1" x14ac:dyDescent="0.25">
      <c r="A180" s="179" t="s">
        <v>4988</v>
      </c>
      <c r="B180" s="180" t="s">
        <v>5056</v>
      </c>
      <c r="C180" s="191" t="s">
        <v>848</v>
      </c>
      <c r="D180" s="181" t="s">
        <v>2303</v>
      </c>
      <c r="E180" s="194"/>
      <c r="F180" s="194">
        <v>5770.8</v>
      </c>
      <c r="G180" s="195"/>
      <c r="H180" s="191" t="s">
        <v>848</v>
      </c>
      <c r="I180" s="191" t="s">
        <v>848</v>
      </c>
      <c r="J180" s="89" t="s">
        <v>769</v>
      </c>
      <c r="K180" s="56" t="s">
        <v>5102</v>
      </c>
      <c r="L180" s="89" t="s">
        <v>5137</v>
      </c>
      <c r="M180" s="182"/>
    </row>
    <row r="181" spans="1:13" s="178" customFormat="1" x14ac:dyDescent="0.25">
      <c r="A181" s="183" t="s">
        <v>4989</v>
      </c>
      <c r="B181" s="184" t="s">
        <v>5057</v>
      </c>
      <c r="C181" s="185" t="s">
        <v>2412</v>
      </c>
      <c r="D181" s="186" t="s">
        <v>2413</v>
      </c>
      <c r="E181" s="198"/>
      <c r="F181" s="196">
        <v>2000</v>
      </c>
      <c r="G181" s="197"/>
      <c r="H181" s="185" t="s">
        <v>2412</v>
      </c>
      <c r="I181" s="185" t="s">
        <v>2412</v>
      </c>
      <c r="J181" s="186" t="s">
        <v>769</v>
      </c>
      <c r="K181" s="187" t="s">
        <v>5102</v>
      </c>
      <c r="L181" s="186" t="s">
        <v>5138</v>
      </c>
      <c r="M181" s="188"/>
    </row>
    <row r="182" spans="1:13" s="177" customFormat="1" x14ac:dyDescent="0.25">
      <c r="A182" s="179" t="s">
        <v>4990</v>
      </c>
      <c r="B182" s="180" t="s">
        <v>5058</v>
      </c>
      <c r="C182" s="191" t="s">
        <v>483</v>
      </c>
      <c r="D182" s="181" t="s">
        <v>2154</v>
      </c>
      <c r="E182" s="194"/>
      <c r="F182" s="194">
        <v>180</v>
      </c>
      <c r="G182" s="195"/>
      <c r="H182" s="191" t="s">
        <v>483</v>
      </c>
      <c r="I182" s="191" t="s">
        <v>483</v>
      </c>
      <c r="J182" s="89" t="s">
        <v>769</v>
      </c>
      <c r="K182" s="56" t="s">
        <v>5103</v>
      </c>
      <c r="L182" s="89" t="s">
        <v>5139</v>
      </c>
      <c r="M182" s="182"/>
    </row>
    <row r="183" spans="1:13" s="178" customFormat="1" x14ac:dyDescent="0.25">
      <c r="A183" s="183" t="s">
        <v>4991</v>
      </c>
      <c r="B183" s="200" t="s">
        <v>5059</v>
      </c>
      <c r="C183" s="185" t="s">
        <v>4159</v>
      </c>
      <c r="D183" s="186" t="s">
        <v>4162</v>
      </c>
      <c r="E183" s="198"/>
      <c r="F183" s="196">
        <v>173.23</v>
      </c>
      <c r="G183" s="197"/>
      <c r="H183" s="185" t="s">
        <v>4159</v>
      </c>
      <c r="I183" s="185" t="s">
        <v>4159</v>
      </c>
      <c r="J183" s="186" t="s">
        <v>769</v>
      </c>
      <c r="K183" s="187" t="s">
        <v>4106</v>
      </c>
      <c r="L183" s="186" t="s">
        <v>2217</v>
      </c>
      <c r="M183" s="189"/>
    </row>
    <row r="184" spans="1:13" s="177" customFormat="1" x14ac:dyDescent="0.25">
      <c r="A184" s="179" t="s">
        <v>4992</v>
      </c>
      <c r="B184" s="180" t="s">
        <v>5060</v>
      </c>
      <c r="C184" s="191" t="s">
        <v>1393</v>
      </c>
      <c r="D184" s="181" t="s">
        <v>2343</v>
      </c>
      <c r="E184" s="194"/>
      <c r="F184" s="194">
        <v>783</v>
      </c>
      <c r="G184" s="195"/>
      <c r="H184" s="191" t="s">
        <v>1393</v>
      </c>
      <c r="I184" s="191" t="s">
        <v>1393</v>
      </c>
      <c r="J184" s="89" t="s">
        <v>769</v>
      </c>
      <c r="K184" s="56" t="s">
        <v>4107</v>
      </c>
      <c r="L184" s="89" t="s">
        <v>5140</v>
      </c>
      <c r="M184" s="182"/>
    </row>
    <row r="185" spans="1:13" s="178" customFormat="1" x14ac:dyDescent="0.25">
      <c r="A185" s="183" t="s">
        <v>4993</v>
      </c>
      <c r="B185" s="184" t="s">
        <v>5061</v>
      </c>
      <c r="C185" s="185" t="s">
        <v>5017</v>
      </c>
      <c r="D185" s="186" t="s">
        <v>4565</v>
      </c>
      <c r="E185" s="198"/>
      <c r="F185" s="196">
        <v>30000</v>
      </c>
      <c r="G185" s="197"/>
      <c r="H185" s="185" t="s">
        <v>5017</v>
      </c>
      <c r="I185" s="185" t="s">
        <v>5017</v>
      </c>
      <c r="J185" s="186" t="s">
        <v>769</v>
      </c>
      <c r="K185" s="187" t="s">
        <v>4107</v>
      </c>
      <c r="L185" s="186" t="s">
        <v>5141</v>
      </c>
      <c r="M185" s="188"/>
    </row>
    <row r="186" spans="1:13" x14ac:dyDescent="0.25">
      <c r="A186" s="179" t="s">
        <v>4994</v>
      </c>
      <c r="B186" s="180" t="s">
        <v>5062</v>
      </c>
      <c r="C186" s="191" t="s">
        <v>741</v>
      </c>
      <c r="D186" s="69" t="s">
        <v>3355</v>
      </c>
      <c r="E186" s="194"/>
      <c r="F186" s="194">
        <v>70</v>
      </c>
      <c r="G186" s="195"/>
      <c r="H186" s="191" t="s">
        <v>741</v>
      </c>
      <c r="I186" s="191" t="s">
        <v>741</v>
      </c>
      <c r="J186" s="89" t="s">
        <v>769</v>
      </c>
      <c r="K186" s="202" t="s">
        <v>4107</v>
      </c>
      <c r="L186" s="89" t="s">
        <v>5142</v>
      </c>
      <c r="M186" s="182"/>
    </row>
    <row r="187" spans="1:13" s="178" customFormat="1" x14ac:dyDescent="0.25">
      <c r="A187" s="183" t="s">
        <v>4995</v>
      </c>
      <c r="B187" s="184" t="s">
        <v>5063</v>
      </c>
      <c r="C187" s="185" t="s">
        <v>741</v>
      </c>
      <c r="D187" s="186" t="s">
        <v>3355</v>
      </c>
      <c r="E187" s="198"/>
      <c r="F187" s="196">
        <v>140</v>
      </c>
      <c r="G187" s="197"/>
      <c r="H187" s="185" t="s">
        <v>741</v>
      </c>
      <c r="I187" s="185" t="s">
        <v>741</v>
      </c>
      <c r="J187" s="186" t="s">
        <v>769</v>
      </c>
      <c r="K187" s="187" t="s">
        <v>4107</v>
      </c>
      <c r="L187" s="186" t="s">
        <v>5143</v>
      </c>
      <c r="M187" s="188"/>
    </row>
    <row r="188" spans="1:13" s="177" customFormat="1" x14ac:dyDescent="0.25">
      <c r="A188" s="179" t="s">
        <v>4996</v>
      </c>
      <c r="B188" s="180" t="s">
        <v>5064</v>
      </c>
      <c r="C188" s="191" t="s">
        <v>931</v>
      </c>
      <c r="D188" s="181" t="s">
        <v>3658</v>
      </c>
      <c r="E188" s="194"/>
      <c r="F188" s="194">
        <v>12358.6</v>
      </c>
      <c r="G188" s="195"/>
      <c r="H188" s="191" t="s">
        <v>5158</v>
      </c>
      <c r="I188" s="191" t="s">
        <v>931</v>
      </c>
      <c r="J188" s="89" t="s">
        <v>1254</v>
      </c>
      <c r="K188" s="56" t="s">
        <v>5104</v>
      </c>
      <c r="L188" s="89" t="s">
        <v>5144</v>
      </c>
      <c r="M188" s="182"/>
    </row>
    <row r="189" spans="1:13" s="178" customFormat="1" x14ac:dyDescent="0.25">
      <c r="A189" s="183" t="s">
        <v>4997</v>
      </c>
      <c r="B189" s="200" t="s">
        <v>5065</v>
      </c>
      <c r="C189" s="185" t="s">
        <v>5020</v>
      </c>
      <c r="D189" s="186" t="s">
        <v>5085</v>
      </c>
      <c r="E189" s="198"/>
      <c r="F189" s="196">
        <v>200</v>
      </c>
      <c r="G189" s="197"/>
      <c r="H189" s="185" t="s">
        <v>5020</v>
      </c>
      <c r="I189" s="185" t="s">
        <v>5020</v>
      </c>
      <c r="J189" s="186" t="s">
        <v>769</v>
      </c>
      <c r="K189" s="187" t="s">
        <v>5104</v>
      </c>
      <c r="L189" s="186" t="s">
        <v>5145</v>
      </c>
      <c r="M189" s="189"/>
    </row>
    <row r="190" spans="1:13" s="177" customFormat="1" x14ac:dyDescent="0.25">
      <c r="A190" s="179" t="s">
        <v>4998</v>
      </c>
      <c r="B190" s="180" t="s">
        <v>5066</v>
      </c>
      <c r="C190" s="191" t="s">
        <v>5021</v>
      </c>
      <c r="D190" s="181" t="s">
        <v>5086</v>
      </c>
      <c r="E190" s="194"/>
      <c r="F190" s="194">
        <v>500</v>
      </c>
      <c r="G190" s="195"/>
      <c r="H190" s="191" t="s">
        <v>5021</v>
      </c>
      <c r="I190" s="191" t="s">
        <v>5021</v>
      </c>
      <c r="J190" s="89" t="s">
        <v>769</v>
      </c>
      <c r="K190" s="56" t="s">
        <v>5105</v>
      </c>
      <c r="L190" s="89" t="s">
        <v>5146</v>
      </c>
      <c r="M190" s="182"/>
    </row>
    <row r="191" spans="1:13" s="178" customFormat="1" x14ac:dyDescent="0.25">
      <c r="A191" s="183" t="s">
        <v>4999</v>
      </c>
      <c r="B191" s="184" t="s">
        <v>5067</v>
      </c>
      <c r="C191" s="185" t="s">
        <v>3298</v>
      </c>
      <c r="D191" s="186" t="s">
        <v>1831</v>
      </c>
      <c r="E191" s="198"/>
      <c r="F191" s="196">
        <v>6207.5</v>
      </c>
      <c r="G191" s="197"/>
      <c r="H191" s="185" t="s">
        <v>3298</v>
      </c>
      <c r="I191" s="185" t="s">
        <v>3298</v>
      </c>
      <c r="J191" s="186" t="s">
        <v>769</v>
      </c>
      <c r="K191" s="187" t="s">
        <v>5106</v>
      </c>
      <c r="L191" s="186" t="s">
        <v>5147</v>
      </c>
      <c r="M191" s="188"/>
    </row>
    <row r="192" spans="1:13" x14ac:dyDescent="0.25">
      <c r="A192" s="179" t="s">
        <v>5000</v>
      </c>
      <c r="B192" s="180" t="s">
        <v>5068</v>
      </c>
      <c r="C192" s="191" t="s">
        <v>5022</v>
      </c>
      <c r="D192" s="69" t="s">
        <v>5087</v>
      </c>
      <c r="E192" s="194"/>
      <c r="F192" s="194">
        <v>5000</v>
      </c>
      <c r="G192" s="195"/>
      <c r="H192" s="191" t="s">
        <v>5022</v>
      </c>
      <c r="I192" s="191" t="s">
        <v>5022</v>
      </c>
      <c r="J192" s="89" t="s">
        <v>769</v>
      </c>
      <c r="K192" s="202" t="s">
        <v>5106</v>
      </c>
      <c r="L192" s="89" t="s">
        <v>5148</v>
      </c>
      <c r="M192" s="182"/>
    </row>
    <row r="193" spans="1:13" s="178" customFormat="1" x14ac:dyDescent="0.25">
      <c r="A193" s="183" t="s">
        <v>5001</v>
      </c>
      <c r="B193" s="184" t="s">
        <v>5069</v>
      </c>
      <c r="C193" s="185" t="s">
        <v>1639</v>
      </c>
      <c r="D193" s="186" t="s">
        <v>5088</v>
      </c>
      <c r="E193" s="198"/>
      <c r="F193" s="196">
        <v>15000</v>
      </c>
      <c r="G193" s="197"/>
      <c r="H193" s="185" t="s">
        <v>1639</v>
      </c>
      <c r="I193" s="185" t="s">
        <v>1639</v>
      </c>
      <c r="J193" s="186" t="s">
        <v>769</v>
      </c>
      <c r="K193" s="187" t="s">
        <v>5107</v>
      </c>
      <c r="L193" s="186" t="s">
        <v>5149</v>
      </c>
      <c r="M193" s="188"/>
    </row>
    <row r="194" spans="1:13" s="177" customFormat="1" x14ac:dyDescent="0.25">
      <c r="A194" s="179" t="s">
        <v>5002</v>
      </c>
      <c r="B194" s="180" t="s">
        <v>5070</v>
      </c>
      <c r="C194" s="191" t="s">
        <v>5023</v>
      </c>
      <c r="D194" s="181" t="s">
        <v>5089</v>
      </c>
      <c r="E194" s="194"/>
      <c r="F194" s="194">
        <v>800</v>
      </c>
      <c r="G194" s="195"/>
      <c r="H194" s="191" t="s">
        <v>5167</v>
      </c>
      <c r="I194" s="191" t="s">
        <v>5168</v>
      </c>
      <c r="J194" s="89" t="s">
        <v>1254</v>
      </c>
      <c r="K194" s="56" t="s">
        <v>5108</v>
      </c>
      <c r="L194" s="89" t="s">
        <v>5150</v>
      </c>
      <c r="M194" s="182"/>
    </row>
    <row r="195" spans="1:13" s="178" customFormat="1" x14ac:dyDescent="0.25">
      <c r="A195" s="183" t="s">
        <v>5003</v>
      </c>
      <c r="B195" s="200" t="s">
        <v>5071</v>
      </c>
      <c r="C195" s="185" t="s">
        <v>2794</v>
      </c>
      <c r="D195" s="186" t="s">
        <v>2795</v>
      </c>
      <c r="E195" s="198"/>
      <c r="F195" s="196">
        <v>18901.96</v>
      </c>
      <c r="G195" s="197"/>
      <c r="H195" s="185" t="s">
        <v>2794</v>
      </c>
      <c r="I195" s="185" t="s">
        <v>2794</v>
      </c>
      <c r="J195" s="186" t="s">
        <v>769</v>
      </c>
      <c r="K195" s="187" t="s">
        <v>5109</v>
      </c>
      <c r="L195" s="186" t="s">
        <v>5151</v>
      </c>
      <c r="M195" s="189"/>
    </row>
    <row r="196" spans="1:13" s="177" customFormat="1" x14ac:dyDescent="0.25">
      <c r="A196" s="179" t="s">
        <v>5004</v>
      </c>
      <c r="B196" s="180" t="s">
        <v>5072</v>
      </c>
      <c r="C196" s="191" t="s">
        <v>2794</v>
      </c>
      <c r="D196" s="181" t="s">
        <v>2795</v>
      </c>
      <c r="E196" s="194"/>
      <c r="F196" s="194">
        <v>36817.440000000002</v>
      </c>
      <c r="G196" s="195"/>
      <c r="H196" s="191" t="s">
        <v>2794</v>
      </c>
      <c r="I196" s="191" t="s">
        <v>2794</v>
      </c>
      <c r="J196" s="89" t="s">
        <v>769</v>
      </c>
      <c r="K196" s="56" t="s">
        <v>3491</v>
      </c>
      <c r="L196" s="89" t="s">
        <v>5152</v>
      </c>
      <c r="M196" s="182"/>
    </row>
    <row r="197" spans="1:13" s="178" customFormat="1" x14ac:dyDescent="0.25">
      <c r="A197" s="183" t="s">
        <v>5005</v>
      </c>
      <c r="B197" s="184" t="s">
        <v>5073</v>
      </c>
      <c r="C197" s="185" t="s">
        <v>2794</v>
      </c>
      <c r="D197" s="186" t="s">
        <v>2795</v>
      </c>
      <c r="E197" s="198"/>
      <c r="F197" s="196">
        <v>30123.360000000001</v>
      </c>
      <c r="G197" s="197"/>
      <c r="H197" s="185" t="s">
        <v>2794</v>
      </c>
      <c r="I197" s="185" t="s">
        <v>2794</v>
      </c>
      <c r="J197" s="186" t="s">
        <v>769</v>
      </c>
      <c r="K197" s="187" t="s">
        <v>3491</v>
      </c>
      <c r="L197" s="186" t="s">
        <v>5152</v>
      </c>
      <c r="M197" s="188"/>
    </row>
    <row r="198" spans="1:13" x14ac:dyDescent="0.25">
      <c r="A198" s="179" t="s">
        <v>5006</v>
      </c>
      <c r="B198" s="180" t="s">
        <v>5074</v>
      </c>
      <c r="C198" s="191" t="s">
        <v>5022</v>
      </c>
      <c r="D198" s="69" t="s">
        <v>5087</v>
      </c>
      <c r="E198" s="194"/>
      <c r="F198" s="194">
        <v>15500</v>
      </c>
      <c r="G198" s="195"/>
      <c r="H198" s="191" t="s">
        <v>5022</v>
      </c>
      <c r="I198" s="191" t="s">
        <v>5022</v>
      </c>
      <c r="J198" s="89" t="s">
        <v>769</v>
      </c>
      <c r="K198" s="202" t="s">
        <v>5110</v>
      </c>
      <c r="L198" s="89" t="s">
        <v>5153</v>
      </c>
      <c r="M198" s="182"/>
    </row>
    <row r="199" spans="1:13" s="178" customFormat="1" x14ac:dyDescent="0.25">
      <c r="A199" s="183" t="s">
        <v>5007</v>
      </c>
      <c r="B199" s="184" t="s">
        <v>5075</v>
      </c>
      <c r="C199" s="185" t="s">
        <v>3083</v>
      </c>
      <c r="D199" s="186" t="s">
        <v>3084</v>
      </c>
      <c r="E199" s="198"/>
      <c r="F199" s="196">
        <v>1050</v>
      </c>
      <c r="G199" s="197"/>
      <c r="H199" s="185" t="s">
        <v>4661</v>
      </c>
      <c r="I199" s="185" t="s">
        <v>4661</v>
      </c>
      <c r="J199" s="186" t="s">
        <v>1254</v>
      </c>
      <c r="K199" s="187" t="s">
        <v>5110</v>
      </c>
      <c r="L199" s="186" t="s">
        <v>5154</v>
      </c>
      <c r="M199" s="188"/>
    </row>
    <row r="200" spans="1:13" s="177" customFormat="1" x14ac:dyDescent="0.25">
      <c r="A200" s="179" t="s">
        <v>5008</v>
      </c>
      <c r="B200" s="180" t="s">
        <v>5076</v>
      </c>
      <c r="C200" s="191" t="s">
        <v>5024</v>
      </c>
      <c r="D200" s="181" t="s">
        <v>1816</v>
      </c>
      <c r="E200" s="194"/>
      <c r="F200" s="194">
        <v>9300</v>
      </c>
      <c r="G200" s="195"/>
      <c r="H200" s="191" t="s">
        <v>5024</v>
      </c>
      <c r="I200" s="191" t="s">
        <v>5024</v>
      </c>
      <c r="J200" s="89" t="s">
        <v>769</v>
      </c>
      <c r="K200" s="56" t="s">
        <v>5110</v>
      </c>
      <c r="L200" s="89" t="s">
        <v>5155</v>
      </c>
      <c r="M200" s="182"/>
    </row>
    <row r="201" spans="1:13" s="178" customFormat="1" x14ac:dyDescent="0.25">
      <c r="A201" s="183" t="s">
        <v>5009</v>
      </c>
      <c r="B201" s="200" t="s">
        <v>5077</v>
      </c>
      <c r="C201" s="185" t="s">
        <v>3046</v>
      </c>
      <c r="D201" s="186" t="s">
        <v>3047</v>
      </c>
      <c r="E201" s="198"/>
      <c r="F201" s="196">
        <v>650</v>
      </c>
      <c r="G201" s="197"/>
      <c r="H201" s="185" t="s">
        <v>3046</v>
      </c>
      <c r="I201" s="185" t="s">
        <v>3046</v>
      </c>
      <c r="J201" s="186" t="s">
        <v>769</v>
      </c>
      <c r="K201" s="187" t="s">
        <v>4170</v>
      </c>
      <c r="L201" s="186" t="s">
        <v>3048</v>
      </c>
      <c r="M201" s="188"/>
    </row>
    <row r="202" spans="1:13" x14ac:dyDescent="0.25">
      <c r="A202" s="179" t="s">
        <v>5010</v>
      </c>
      <c r="B202" s="180" t="s">
        <v>5078</v>
      </c>
      <c r="C202" s="191" t="s">
        <v>2000</v>
      </c>
      <c r="D202" s="69" t="s">
        <v>2155</v>
      </c>
      <c r="E202" s="194"/>
      <c r="F202" s="194">
        <v>1300</v>
      </c>
      <c r="G202" s="195"/>
      <c r="H202" s="191" t="s">
        <v>5169</v>
      </c>
      <c r="I202" s="191" t="s">
        <v>5169</v>
      </c>
      <c r="J202" s="89" t="s">
        <v>1254</v>
      </c>
      <c r="K202" s="202" t="s">
        <v>5111</v>
      </c>
      <c r="L202" s="89" t="s">
        <v>5156</v>
      </c>
      <c r="M202" s="182"/>
    </row>
    <row r="203" spans="1:13" s="178" customFormat="1" x14ac:dyDescent="0.25">
      <c r="A203" s="183" t="s">
        <v>5011</v>
      </c>
      <c r="B203" s="184" t="s">
        <v>5079</v>
      </c>
      <c r="C203" s="185" t="s">
        <v>5025</v>
      </c>
      <c r="D203" s="186" t="s">
        <v>5090</v>
      </c>
      <c r="E203" s="198"/>
      <c r="F203" s="196">
        <v>5000</v>
      </c>
      <c r="G203" s="197"/>
      <c r="H203" s="185" t="s">
        <v>5025</v>
      </c>
      <c r="I203" s="185" t="s">
        <v>5025</v>
      </c>
      <c r="J203" s="186" t="s">
        <v>769</v>
      </c>
      <c r="K203" s="187" t="s">
        <v>5112</v>
      </c>
      <c r="L203" s="186" t="s">
        <v>5157</v>
      </c>
      <c r="M203" s="188"/>
    </row>
    <row r="204" spans="1:13" s="177" customFormat="1" x14ac:dyDescent="0.25">
      <c r="A204" s="179" t="s">
        <v>5170</v>
      </c>
      <c r="B204" s="180" t="s">
        <v>5184</v>
      </c>
      <c r="C204" s="191" t="s">
        <v>5198</v>
      </c>
      <c r="D204" s="181" t="s">
        <v>3380</v>
      </c>
      <c r="E204" s="194"/>
      <c r="F204" s="194">
        <v>2904.38</v>
      </c>
      <c r="G204" s="195"/>
      <c r="H204" s="191" t="s">
        <v>5198</v>
      </c>
      <c r="I204" s="191" t="s">
        <v>5198</v>
      </c>
      <c r="J204" s="89" t="s">
        <v>769</v>
      </c>
      <c r="K204" s="56" t="s">
        <v>5229</v>
      </c>
      <c r="L204" s="89" t="s">
        <v>5214</v>
      </c>
      <c r="M204" s="182"/>
    </row>
    <row r="205" spans="1:13" s="178" customFormat="1" x14ac:dyDescent="0.25">
      <c r="A205" s="183" t="s">
        <v>5171</v>
      </c>
      <c r="B205" s="200" t="s">
        <v>5185</v>
      </c>
      <c r="C205" s="185" t="s">
        <v>297</v>
      </c>
      <c r="D205" s="186" t="s">
        <v>2610</v>
      </c>
      <c r="E205" s="198"/>
      <c r="F205" s="196">
        <v>1080</v>
      </c>
      <c r="G205" s="197"/>
      <c r="H205" s="185" t="s">
        <v>297</v>
      </c>
      <c r="I205" s="185" t="s">
        <v>297</v>
      </c>
      <c r="J205" s="186" t="s">
        <v>769</v>
      </c>
      <c r="K205" s="187" t="s">
        <v>5229</v>
      </c>
      <c r="L205" s="186" t="s">
        <v>5215</v>
      </c>
      <c r="M205" s="189"/>
    </row>
    <row r="206" spans="1:13" s="177" customFormat="1" x14ac:dyDescent="0.25">
      <c r="A206" s="179" t="s">
        <v>5172</v>
      </c>
      <c r="B206" s="180" t="s">
        <v>5186</v>
      </c>
      <c r="C206" s="191" t="s">
        <v>5199</v>
      </c>
      <c r="D206" s="181" t="s">
        <v>5206</v>
      </c>
      <c r="E206" s="194"/>
      <c r="F206" s="194">
        <v>12000</v>
      </c>
      <c r="G206" s="195"/>
      <c r="H206" s="191" t="s">
        <v>5228</v>
      </c>
      <c r="I206" s="191" t="s">
        <v>5228</v>
      </c>
      <c r="J206" s="89" t="s">
        <v>1254</v>
      </c>
      <c r="K206" s="56" t="s">
        <v>5230</v>
      </c>
      <c r="L206" s="89" t="s">
        <v>5216</v>
      </c>
      <c r="M206" s="182"/>
    </row>
    <row r="207" spans="1:13" s="178" customFormat="1" x14ac:dyDescent="0.25">
      <c r="A207" s="183" t="s">
        <v>5173</v>
      </c>
      <c r="B207" s="184" t="s">
        <v>5187</v>
      </c>
      <c r="C207" s="185" t="s">
        <v>4720</v>
      </c>
      <c r="D207" s="186" t="s">
        <v>4721</v>
      </c>
      <c r="E207" s="198"/>
      <c r="F207" s="196">
        <v>320</v>
      </c>
      <c r="G207" s="197"/>
      <c r="H207" s="185" t="s">
        <v>4720</v>
      </c>
      <c r="I207" s="185" t="s">
        <v>4720</v>
      </c>
      <c r="J207" s="186" t="s">
        <v>769</v>
      </c>
      <c r="K207" s="187" t="s">
        <v>5231</v>
      </c>
      <c r="L207" s="186" t="s">
        <v>5217</v>
      </c>
      <c r="M207" s="188"/>
    </row>
    <row r="208" spans="1:13" s="177" customFormat="1" x14ac:dyDescent="0.25">
      <c r="A208" s="179" t="s">
        <v>5174</v>
      </c>
      <c r="B208" s="180" t="s">
        <v>5188</v>
      </c>
      <c r="C208" s="191" t="s">
        <v>5200</v>
      </c>
      <c r="D208" s="181" t="s">
        <v>5207</v>
      </c>
      <c r="E208" s="194"/>
      <c r="F208" s="194">
        <v>7980</v>
      </c>
      <c r="G208" s="195"/>
      <c r="H208" s="191" t="s">
        <v>5200</v>
      </c>
      <c r="I208" s="191" t="s">
        <v>5200</v>
      </c>
      <c r="J208" s="89" t="s">
        <v>769</v>
      </c>
      <c r="K208" s="56" t="s">
        <v>5232</v>
      </c>
      <c r="L208" s="89" t="s">
        <v>5218</v>
      </c>
      <c r="M208" s="182"/>
    </row>
    <row r="209" spans="1:13" s="178" customFormat="1" x14ac:dyDescent="0.25">
      <c r="A209" s="183" t="s">
        <v>5175</v>
      </c>
      <c r="B209" s="200" t="s">
        <v>5189</v>
      </c>
      <c r="C209" s="185" t="s">
        <v>5201</v>
      </c>
      <c r="D209" s="186" t="s">
        <v>5208</v>
      </c>
      <c r="E209" s="198"/>
      <c r="F209" s="196">
        <v>23000</v>
      </c>
      <c r="G209" s="197"/>
      <c r="H209" s="185" t="s">
        <v>5201</v>
      </c>
      <c r="I209" s="185" t="s">
        <v>5201</v>
      </c>
      <c r="J209" s="186" t="s">
        <v>4569</v>
      </c>
      <c r="K209" s="187" t="s">
        <v>5233</v>
      </c>
      <c r="L209" s="186" t="s">
        <v>5219</v>
      </c>
      <c r="M209" s="189"/>
    </row>
    <row r="210" spans="1:13" s="177" customFormat="1" x14ac:dyDescent="0.25">
      <c r="A210" s="179" t="s">
        <v>5176</v>
      </c>
      <c r="B210" s="180" t="s">
        <v>5190</v>
      </c>
      <c r="C210" s="191" t="s">
        <v>5202</v>
      </c>
      <c r="D210" s="181" t="s">
        <v>5209</v>
      </c>
      <c r="E210" s="194"/>
      <c r="F210" s="194">
        <v>1500</v>
      </c>
      <c r="G210" s="195"/>
      <c r="H210" s="191" t="s">
        <v>5202</v>
      </c>
      <c r="I210" s="191" t="s">
        <v>5202</v>
      </c>
      <c r="J210" s="89" t="s">
        <v>769</v>
      </c>
      <c r="K210" s="56" t="s">
        <v>5234</v>
      </c>
      <c r="L210" s="89" t="s">
        <v>5220</v>
      </c>
      <c r="M210" s="182"/>
    </row>
    <row r="211" spans="1:13" s="178" customFormat="1" x14ac:dyDescent="0.25">
      <c r="A211" s="183" t="s">
        <v>5177</v>
      </c>
      <c r="B211" s="200" t="s">
        <v>5191</v>
      </c>
      <c r="C211" s="185" t="s">
        <v>3459</v>
      </c>
      <c r="D211" s="186" t="s">
        <v>3472</v>
      </c>
      <c r="E211" s="198"/>
      <c r="F211" s="196">
        <v>29000</v>
      </c>
      <c r="G211" s="197"/>
      <c r="H211" s="185" t="s">
        <v>3459</v>
      </c>
      <c r="I211" s="185" t="s">
        <v>3459</v>
      </c>
      <c r="J211" s="186" t="s">
        <v>4569</v>
      </c>
      <c r="K211" s="187" t="s">
        <v>5234</v>
      </c>
      <c r="L211" s="186" t="s">
        <v>5221</v>
      </c>
      <c r="M211" s="189"/>
    </row>
    <row r="212" spans="1:13" s="177" customFormat="1" x14ac:dyDescent="0.25">
      <c r="A212" s="179" t="s">
        <v>5178</v>
      </c>
      <c r="B212" s="180" t="s">
        <v>5192</v>
      </c>
      <c r="C212" s="191" t="s">
        <v>5203</v>
      </c>
      <c r="D212" s="181" t="s">
        <v>5210</v>
      </c>
      <c r="E212" s="194"/>
      <c r="F212" s="194">
        <v>7900</v>
      </c>
      <c r="G212" s="195"/>
      <c r="H212" s="191" t="s">
        <v>5203</v>
      </c>
      <c r="I212" s="191" t="s">
        <v>5203</v>
      </c>
      <c r="J212" s="89" t="s">
        <v>769</v>
      </c>
      <c r="K212" s="56" t="s">
        <v>5234</v>
      </c>
      <c r="L212" s="89" t="s">
        <v>5222</v>
      </c>
      <c r="M212" s="182"/>
    </row>
    <row r="213" spans="1:13" s="178" customFormat="1" x14ac:dyDescent="0.25">
      <c r="A213" s="183" t="s">
        <v>5179</v>
      </c>
      <c r="B213" s="200" t="s">
        <v>5193</v>
      </c>
      <c r="C213" s="185" t="s">
        <v>2962</v>
      </c>
      <c r="D213" s="186" t="s">
        <v>4327</v>
      </c>
      <c r="E213" s="198"/>
      <c r="F213" s="196">
        <v>1560</v>
      </c>
      <c r="G213" s="197"/>
      <c r="H213" s="185" t="s">
        <v>2962</v>
      </c>
      <c r="I213" s="185" t="s">
        <v>2962</v>
      </c>
      <c r="J213" s="186" t="s">
        <v>769</v>
      </c>
      <c r="K213" s="187" t="s">
        <v>5235</v>
      </c>
      <c r="L213" s="186" t="s">
        <v>5223</v>
      </c>
      <c r="M213" s="189"/>
    </row>
    <row r="214" spans="1:13" s="177" customFormat="1" x14ac:dyDescent="0.25">
      <c r="A214" s="179" t="s">
        <v>5180</v>
      </c>
      <c r="B214" s="180" t="s">
        <v>5194</v>
      </c>
      <c r="C214" s="191" t="s">
        <v>5204</v>
      </c>
      <c r="D214" s="181" t="s">
        <v>5211</v>
      </c>
      <c r="E214" s="194"/>
      <c r="F214" s="194">
        <v>5000</v>
      </c>
      <c r="G214" s="195"/>
      <c r="H214" s="191" t="s">
        <v>5204</v>
      </c>
      <c r="I214" s="191" t="s">
        <v>5204</v>
      </c>
      <c r="J214" s="89" t="s">
        <v>769</v>
      </c>
      <c r="K214" s="56" t="s">
        <v>5236</v>
      </c>
      <c r="L214" s="89" t="s">
        <v>5224</v>
      </c>
      <c r="M214" s="182"/>
    </row>
    <row r="215" spans="1:13" s="178" customFormat="1" x14ac:dyDescent="0.25">
      <c r="A215" s="183" t="s">
        <v>5181</v>
      </c>
      <c r="B215" s="200" t="s">
        <v>5195</v>
      </c>
      <c r="C215" s="185" t="s">
        <v>5205</v>
      </c>
      <c r="D215" s="186" t="s">
        <v>5212</v>
      </c>
      <c r="E215" s="198"/>
      <c r="F215" s="196">
        <v>1500</v>
      </c>
      <c r="G215" s="197"/>
      <c r="H215" s="185" t="s">
        <v>5205</v>
      </c>
      <c r="I215" s="185" t="s">
        <v>5205</v>
      </c>
      <c r="J215" s="186" t="s">
        <v>769</v>
      </c>
      <c r="K215" s="187" t="s">
        <v>5237</v>
      </c>
      <c r="L215" s="186" t="s">
        <v>5225</v>
      </c>
      <c r="M215" s="189"/>
    </row>
    <row r="216" spans="1:13" s="177" customFormat="1" x14ac:dyDescent="0.25">
      <c r="A216" s="179" t="s">
        <v>5182</v>
      </c>
      <c r="B216" s="180" t="s">
        <v>5196</v>
      </c>
      <c r="C216" s="191" t="s">
        <v>1399</v>
      </c>
      <c r="D216" s="181" t="s">
        <v>5213</v>
      </c>
      <c r="E216" s="194"/>
      <c r="F216" s="194">
        <v>812</v>
      </c>
      <c r="G216" s="195"/>
      <c r="H216" s="191" t="s">
        <v>1399</v>
      </c>
      <c r="I216" s="191" t="s">
        <v>1399</v>
      </c>
      <c r="J216" s="89" t="s">
        <v>769</v>
      </c>
      <c r="K216" s="56" t="s">
        <v>4229</v>
      </c>
      <c r="L216" s="89" t="s">
        <v>5226</v>
      </c>
      <c r="M216" s="182"/>
    </row>
    <row r="217" spans="1:13" s="178" customFormat="1" x14ac:dyDescent="0.25">
      <c r="A217" s="183" t="s">
        <v>5183</v>
      </c>
      <c r="B217" s="200" t="s">
        <v>5197</v>
      </c>
      <c r="C217" s="185" t="s">
        <v>3322</v>
      </c>
      <c r="D217" s="186" t="s">
        <v>4680</v>
      </c>
      <c r="E217" s="198"/>
      <c r="F217" s="196">
        <v>2600</v>
      </c>
      <c r="G217" s="197"/>
      <c r="H217" s="185" t="s">
        <v>3322</v>
      </c>
      <c r="I217" s="185" t="s">
        <v>3322</v>
      </c>
      <c r="J217" s="186" t="s">
        <v>769</v>
      </c>
      <c r="K217" s="187" t="s">
        <v>4229</v>
      </c>
      <c r="L217" s="186" t="s">
        <v>5227</v>
      </c>
      <c r="M217" s="189"/>
    </row>
    <row r="218" spans="1:13" s="177" customFormat="1" x14ac:dyDescent="0.25">
      <c r="A218" s="179" t="s">
        <v>5273</v>
      </c>
      <c r="B218" s="180" t="s">
        <v>5243</v>
      </c>
      <c r="C218" s="191" t="s">
        <v>931</v>
      </c>
      <c r="D218" s="181" t="s">
        <v>3658</v>
      </c>
      <c r="E218" s="194"/>
      <c r="F218" s="194">
        <v>110040</v>
      </c>
      <c r="G218" s="195"/>
      <c r="H218" s="191" t="s">
        <v>931</v>
      </c>
      <c r="I218" s="191" t="s">
        <v>931</v>
      </c>
      <c r="J218" s="89" t="s">
        <v>4569</v>
      </c>
      <c r="K218" s="56" t="s">
        <v>5306</v>
      </c>
      <c r="L218" s="89" t="s">
        <v>5315</v>
      </c>
      <c r="M218" s="182"/>
    </row>
    <row r="219" spans="1:13" s="178" customFormat="1" x14ac:dyDescent="0.25">
      <c r="A219" s="183" t="s">
        <v>5274</v>
      </c>
      <c r="B219" s="200" t="s">
        <v>5244</v>
      </c>
      <c r="C219" s="185" t="s">
        <v>277</v>
      </c>
      <c r="D219" s="186" t="s">
        <v>2134</v>
      </c>
      <c r="E219" s="198"/>
      <c r="F219" s="196">
        <v>250</v>
      </c>
      <c r="G219" s="197"/>
      <c r="H219" s="185" t="s">
        <v>5345</v>
      </c>
      <c r="I219" s="185" t="s">
        <v>277</v>
      </c>
      <c r="J219" s="186" t="s">
        <v>1254</v>
      </c>
      <c r="K219" s="187" t="s">
        <v>5307</v>
      </c>
      <c r="L219" s="186" t="s">
        <v>5316</v>
      </c>
      <c r="M219" s="189"/>
    </row>
    <row r="220" spans="1:13" s="177" customFormat="1" x14ac:dyDescent="0.25">
      <c r="A220" s="179" t="s">
        <v>5275</v>
      </c>
      <c r="B220" s="180" t="s">
        <v>5245</v>
      </c>
      <c r="C220" s="191" t="s">
        <v>497</v>
      </c>
      <c r="D220" s="181" t="s">
        <v>1875</v>
      </c>
      <c r="E220" s="194"/>
      <c r="F220" s="194">
        <v>400</v>
      </c>
      <c r="G220" s="195"/>
      <c r="H220" s="191" t="s">
        <v>497</v>
      </c>
      <c r="I220" s="191" t="s">
        <v>497</v>
      </c>
      <c r="J220" s="89" t="s">
        <v>769</v>
      </c>
      <c r="K220" s="56" t="s">
        <v>5307</v>
      </c>
      <c r="L220" s="89" t="s">
        <v>5317</v>
      </c>
      <c r="M220" s="182"/>
    </row>
    <row r="221" spans="1:13" s="178" customFormat="1" x14ac:dyDescent="0.25">
      <c r="A221" s="183" t="s">
        <v>5276</v>
      </c>
      <c r="B221" s="200" t="s">
        <v>5246</v>
      </c>
      <c r="C221" s="185" t="s">
        <v>5238</v>
      </c>
      <c r="D221" s="186" t="s">
        <v>1787</v>
      </c>
      <c r="E221" s="198"/>
      <c r="F221" s="196">
        <v>1440</v>
      </c>
      <c r="G221" s="197"/>
      <c r="H221" s="185" t="s">
        <v>5238</v>
      </c>
      <c r="I221" s="185" t="s">
        <v>5238</v>
      </c>
      <c r="J221" s="186" t="s">
        <v>769</v>
      </c>
      <c r="K221" s="187" t="s">
        <v>4231</v>
      </c>
      <c r="L221" s="186" t="s">
        <v>5318</v>
      </c>
      <c r="M221" s="189"/>
    </row>
    <row r="222" spans="1:13" s="177" customFormat="1" x14ac:dyDescent="0.25">
      <c r="A222" s="179" t="s">
        <v>5277</v>
      </c>
      <c r="B222" s="180" t="s">
        <v>5247</v>
      </c>
      <c r="C222" s="191" t="s">
        <v>2083</v>
      </c>
      <c r="D222" s="181" t="s">
        <v>2104</v>
      </c>
      <c r="E222" s="194"/>
      <c r="F222" s="194">
        <v>9940</v>
      </c>
      <c r="G222" s="195"/>
      <c r="H222" s="191" t="s">
        <v>2083</v>
      </c>
      <c r="I222" s="191" t="s">
        <v>2083</v>
      </c>
      <c r="J222" s="89" t="s">
        <v>769</v>
      </c>
      <c r="K222" s="56" t="s">
        <v>5308</v>
      </c>
      <c r="L222" s="89" t="s">
        <v>5319</v>
      </c>
      <c r="M222" s="182"/>
    </row>
    <row r="223" spans="1:13" s="178" customFormat="1" x14ac:dyDescent="0.25">
      <c r="A223" s="183" t="s">
        <v>5278</v>
      </c>
      <c r="B223" s="200" t="s">
        <v>5248</v>
      </c>
      <c r="C223" s="185" t="s">
        <v>4536</v>
      </c>
      <c r="D223" s="186" t="s">
        <v>4558</v>
      </c>
      <c r="E223" s="198"/>
      <c r="F223" s="196">
        <v>7000</v>
      </c>
      <c r="G223" s="197"/>
      <c r="H223" s="185" t="s">
        <v>4536</v>
      </c>
      <c r="I223" s="185" t="s">
        <v>4536</v>
      </c>
      <c r="J223" s="186" t="s">
        <v>769</v>
      </c>
      <c r="K223" s="187" t="s">
        <v>5309</v>
      </c>
      <c r="L223" s="186" t="s">
        <v>5320</v>
      </c>
      <c r="M223" s="189"/>
    </row>
    <row r="224" spans="1:13" s="177" customFormat="1" x14ac:dyDescent="0.25">
      <c r="A224" s="179" t="s">
        <v>5279</v>
      </c>
      <c r="B224" s="180" t="s">
        <v>5249</v>
      </c>
      <c r="C224" s="191" t="s">
        <v>5239</v>
      </c>
      <c r="D224" s="181" t="s">
        <v>5302</v>
      </c>
      <c r="E224" s="194"/>
      <c r="F224" s="194">
        <v>9292</v>
      </c>
      <c r="G224" s="195"/>
      <c r="H224" s="191" t="s">
        <v>5239</v>
      </c>
      <c r="I224" s="191" t="s">
        <v>5239</v>
      </c>
      <c r="J224" s="89" t="s">
        <v>769</v>
      </c>
      <c r="K224" s="56" t="s">
        <v>5310</v>
      </c>
      <c r="L224" s="89" t="s">
        <v>5321</v>
      </c>
      <c r="M224" s="182"/>
    </row>
    <row r="225" spans="1:13" s="178" customFormat="1" x14ac:dyDescent="0.25">
      <c r="A225" s="183" t="s">
        <v>5280</v>
      </c>
      <c r="B225" s="200" t="s">
        <v>5250</v>
      </c>
      <c r="C225" s="185" t="s">
        <v>1393</v>
      </c>
      <c r="D225" s="186" t="s">
        <v>2343</v>
      </c>
      <c r="E225" s="198"/>
      <c r="F225" s="196">
        <v>3230</v>
      </c>
      <c r="G225" s="197"/>
      <c r="H225" s="185" t="s">
        <v>1393</v>
      </c>
      <c r="I225" s="185" t="s">
        <v>1393</v>
      </c>
      <c r="J225" s="186" t="s">
        <v>769</v>
      </c>
      <c r="K225" s="187" t="s">
        <v>4244</v>
      </c>
      <c r="L225" s="186" t="s">
        <v>5322</v>
      </c>
      <c r="M225" s="189"/>
    </row>
    <row r="226" spans="1:13" s="177" customFormat="1" x14ac:dyDescent="0.25">
      <c r="A226" s="179" t="s">
        <v>5280</v>
      </c>
      <c r="B226" s="180" t="s">
        <v>5251</v>
      </c>
      <c r="C226" s="191" t="s">
        <v>277</v>
      </c>
      <c r="D226" s="181" t="s">
        <v>2134</v>
      </c>
      <c r="E226" s="194"/>
      <c r="F226" s="194">
        <v>600</v>
      </c>
      <c r="G226" s="195"/>
      <c r="H226" s="191" t="s">
        <v>277</v>
      </c>
      <c r="I226" s="191" t="s">
        <v>277</v>
      </c>
      <c r="J226" s="89" t="s">
        <v>1254</v>
      </c>
      <c r="K226" s="56" t="s">
        <v>4331</v>
      </c>
      <c r="L226" s="89" t="s">
        <v>5323</v>
      </c>
      <c r="M226" s="182"/>
    </row>
    <row r="227" spans="1:13" s="178" customFormat="1" x14ac:dyDescent="0.25">
      <c r="A227" s="183" t="s">
        <v>5281</v>
      </c>
      <c r="B227" s="200" t="s">
        <v>5252</v>
      </c>
      <c r="C227" s="185" t="s">
        <v>225</v>
      </c>
      <c r="D227" s="186" t="s">
        <v>5303</v>
      </c>
      <c r="E227" s="198"/>
      <c r="F227" s="196">
        <v>240</v>
      </c>
      <c r="G227" s="197"/>
      <c r="H227" s="185" t="s">
        <v>225</v>
      </c>
      <c r="I227" s="185" t="s">
        <v>225</v>
      </c>
      <c r="J227" s="186" t="s">
        <v>769</v>
      </c>
      <c r="K227" s="187" t="s">
        <v>5311</v>
      </c>
      <c r="L227" s="186" t="s">
        <v>5324</v>
      </c>
      <c r="M227" s="189"/>
    </row>
    <row r="228" spans="1:13" s="177" customFormat="1" x14ac:dyDescent="0.25">
      <c r="A228" s="179" t="s">
        <v>5282</v>
      </c>
      <c r="B228" s="180" t="s">
        <v>5253</v>
      </c>
      <c r="C228" s="191" t="s">
        <v>496</v>
      </c>
      <c r="D228" s="181" t="s">
        <v>2104</v>
      </c>
      <c r="E228" s="194"/>
      <c r="F228" s="194">
        <v>450</v>
      </c>
      <c r="G228" s="195"/>
      <c r="H228" s="191" t="s">
        <v>496</v>
      </c>
      <c r="I228" s="191" t="s">
        <v>496</v>
      </c>
      <c r="J228" s="89" t="s">
        <v>769</v>
      </c>
      <c r="K228" s="56" t="s">
        <v>4332</v>
      </c>
      <c r="L228" s="89" t="s">
        <v>5325</v>
      </c>
      <c r="M228" s="182"/>
    </row>
    <row r="229" spans="1:13" s="178" customFormat="1" x14ac:dyDescent="0.25">
      <c r="A229" s="183" t="s">
        <v>5283</v>
      </c>
      <c r="B229" s="200" t="s">
        <v>5254</v>
      </c>
      <c r="C229" s="185" t="s">
        <v>741</v>
      </c>
      <c r="D229" s="186" t="s">
        <v>3355</v>
      </c>
      <c r="E229" s="198"/>
      <c r="F229" s="196">
        <v>70</v>
      </c>
      <c r="G229" s="197"/>
      <c r="H229" s="185" t="s">
        <v>741</v>
      </c>
      <c r="I229" s="185" t="s">
        <v>741</v>
      </c>
      <c r="J229" s="186" t="s">
        <v>769</v>
      </c>
      <c r="K229" s="187" t="s">
        <v>5312</v>
      </c>
      <c r="L229" s="186" t="s">
        <v>5326</v>
      </c>
      <c r="M229" s="189"/>
    </row>
    <row r="230" spans="1:13" s="177" customFormat="1" x14ac:dyDescent="0.25">
      <c r="A230" s="179" t="s">
        <v>5284</v>
      </c>
      <c r="B230" s="180" t="s">
        <v>5255</v>
      </c>
      <c r="C230" s="191" t="s">
        <v>5240</v>
      </c>
      <c r="D230" s="181" t="s">
        <v>5304</v>
      </c>
      <c r="E230" s="194"/>
      <c r="F230" s="194">
        <v>2660</v>
      </c>
      <c r="G230" s="195"/>
      <c r="H230" s="191" t="s">
        <v>5240</v>
      </c>
      <c r="I230" s="191" t="s">
        <v>5240</v>
      </c>
      <c r="J230" s="89" t="s">
        <v>769</v>
      </c>
      <c r="K230" s="56" t="s">
        <v>5312</v>
      </c>
      <c r="L230" s="89" t="s">
        <v>5327</v>
      </c>
      <c r="M230" s="182"/>
    </row>
    <row r="231" spans="1:13" s="178" customFormat="1" x14ac:dyDescent="0.25">
      <c r="A231" s="183" t="s">
        <v>5285</v>
      </c>
      <c r="B231" s="200" t="s">
        <v>5256</v>
      </c>
      <c r="C231" s="185" t="s">
        <v>4325</v>
      </c>
      <c r="D231" s="186" t="s">
        <v>4328</v>
      </c>
      <c r="E231" s="198"/>
      <c r="F231" s="196">
        <v>300</v>
      </c>
      <c r="G231" s="197"/>
      <c r="H231" s="185" t="s">
        <v>4325</v>
      </c>
      <c r="I231" s="185" t="s">
        <v>4325</v>
      </c>
      <c r="J231" s="186" t="s">
        <v>769</v>
      </c>
      <c r="K231" s="187" t="s">
        <v>5312</v>
      </c>
      <c r="L231" s="186" t="s">
        <v>5328</v>
      </c>
      <c r="M231" s="189"/>
    </row>
    <row r="232" spans="1:13" s="177" customFormat="1" x14ac:dyDescent="0.25">
      <c r="A232" s="179" t="s">
        <v>5286</v>
      </c>
      <c r="B232" s="180" t="s">
        <v>5257</v>
      </c>
      <c r="C232" s="191" t="s">
        <v>4322</v>
      </c>
      <c r="D232" s="181" t="s">
        <v>3192</v>
      </c>
      <c r="E232" s="194"/>
      <c r="F232" s="194">
        <v>3300</v>
      </c>
      <c r="G232" s="195"/>
      <c r="H232" s="191" t="s">
        <v>4322</v>
      </c>
      <c r="I232" s="191" t="s">
        <v>4322</v>
      </c>
      <c r="J232" s="89" t="s">
        <v>769</v>
      </c>
      <c r="K232" s="56" t="s">
        <v>4335</v>
      </c>
      <c r="L232" s="89" t="s">
        <v>3193</v>
      </c>
      <c r="M232" s="182"/>
    </row>
    <row r="233" spans="1:13" s="178" customFormat="1" x14ac:dyDescent="0.25">
      <c r="A233" s="183" t="s">
        <v>5287</v>
      </c>
      <c r="B233" s="200" t="s">
        <v>5258</v>
      </c>
      <c r="C233" s="185" t="s">
        <v>1244</v>
      </c>
      <c r="D233" s="186" t="s">
        <v>3145</v>
      </c>
      <c r="E233" s="198"/>
      <c r="F233" s="196">
        <v>12000</v>
      </c>
      <c r="G233" s="197"/>
      <c r="H233" s="185" t="s">
        <v>1244</v>
      </c>
      <c r="I233" s="185" t="s">
        <v>1244</v>
      </c>
      <c r="J233" s="186" t="s">
        <v>769</v>
      </c>
      <c r="K233" s="187" t="s">
        <v>5313</v>
      </c>
      <c r="L233" s="186" t="s">
        <v>5329</v>
      </c>
      <c r="M233" s="189"/>
    </row>
    <row r="234" spans="1:13" s="177" customFormat="1" x14ac:dyDescent="0.25">
      <c r="A234" s="179" t="s">
        <v>5288</v>
      </c>
      <c r="B234" s="180" t="s">
        <v>5259</v>
      </c>
      <c r="C234" s="191" t="s">
        <v>3121</v>
      </c>
      <c r="D234" s="181" t="s">
        <v>3122</v>
      </c>
      <c r="E234" s="194"/>
      <c r="F234" s="194">
        <v>1796</v>
      </c>
      <c r="G234" s="195"/>
      <c r="H234" s="191" t="s">
        <v>3121</v>
      </c>
      <c r="I234" s="191" t="s">
        <v>3121</v>
      </c>
      <c r="J234" s="89" t="s">
        <v>769</v>
      </c>
      <c r="K234" s="56" t="s">
        <v>5313</v>
      </c>
      <c r="L234" s="89" t="s">
        <v>5330</v>
      </c>
      <c r="M234" s="182"/>
    </row>
    <row r="235" spans="1:13" s="178" customFormat="1" x14ac:dyDescent="0.25">
      <c r="A235" s="183" t="s">
        <v>5289</v>
      </c>
      <c r="B235" s="200" t="s">
        <v>5260</v>
      </c>
      <c r="C235" s="185" t="s">
        <v>5241</v>
      </c>
      <c r="D235" s="186" t="s">
        <v>4556</v>
      </c>
      <c r="E235" s="198"/>
      <c r="F235" s="196">
        <v>3500</v>
      </c>
      <c r="G235" s="197"/>
      <c r="H235" s="185" t="s">
        <v>5241</v>
      </c>
      <c r="I235" s="185" t="s">
        <v>5241</v>
      </c>
      <c r="J235" s="186" t="s">
        <v>769</v>
      </c>
      <c r="K235" s="187" t="s">
        <v>5313</v>
      </c>
      <c r="L235" s="186" t="s">
        <v>4589</v>
      </c>
      <c r="M235" s="189"/>
    </row>
    <row r="236" spans="1:13" s="177" customFormat="1" x14ac:dyDescent="0.25">
      <c r="A236" s="179" t="s">
        <v>5290</v>
      </c>
      <c r="B236" s="180" t="s">
        <v>5261</v>
      </c>
      <c r="C236" s="191" t="s">
        <v>3347</v>
      </c>
      <c r="D236" s="181" t="s">
        <v>3348</v>
      </c>
      <c r="E236" s="194"/>
      <c r="F236" s="194">
        <v>13975</v>
      </c>
      <c r="G236" s="195"/>
      <c r="H236" s="191" t="s">
        <v>5344</v>
      </c>
      <c r="I236" s="191" t="s">
        <v>5344</v>
      </c>
      <c r="J236" s="89" t="s">
        <v>1254</v>
      </c>
      <c r="K236" s="56" t="s">
        <v>5313</v>
      </c>
      <c r="L236" s="89" t="s">
        <v>3349</v>
      </c>
      <c r="M236" s="182"/>
    </row>
    <row r="237" spans="1:13" s="178" customFormat="1" x14ac:dyDescent="0.25">
      <c r="A237" s="183" t="s">
        <v>5291</v>
      </c>
      <c r="B237" s="200" t="s">
        <v>5262</v>
      </c>
      <c r="C237" s="185" t="s">
        <v>5242</v>
      </c>
      <c r="D237" s="186" t="s">
        <v>5305</v>
      </c>
      <c r="E237" s="198"/>
      <c r="F237" s="196">
        <v>1680</v>
      </c>
      <c r="G237" s="197"/>
      <c r="H237" s="185" t="s">
        <v>5242</v>
      </c>
      <c r="I237" s="185" t="s">
        <v>5242</v>
      </c>
      <c r="J237" s="186" t="s">
        <v>769</v>
      </c>
      <c r="K237" s="187" t="s">
        <v>4339</v>
      </c>
      <c r="L237" s="186" t="s">
        <v>5331</v>
      </c>
      <c r="M237" s="189"/>
    </row>
    <row r="238" spans="1:13" s="177" customFormat="1" x14ac:dyDescent="0.25">
      <c r="A238" s="179" t="s">
        <v>5292</v>
      </c>
      <c r="B238" s="180" t="s">
        <v>5263</v>
      </c>
      <c r="C238" s="191" t="s">
        <v>4542</v>
      </c>
      <c r="D238" s="181" t="s">
        <v>4561</v>
      </c>
      <c r="E238" s="194"/>
      <c r="F238" s="194">
        <v>1980</v>
      </c>
      <c r="G238" s="195"/>
      <c r="H238" s="191" t="s">
        <v>5342</v>
      </c>
      <c r="I238" s="191" t="s">
        <v>5343</v>
      </c>
      <c r="J238" s="89" t="s">
        <v>1254</v>
      </c>
      <c r="K238" s="56" t="s">
        <v>4339</v>
      </c>
      <c r="L238" s="89" t="s">
        <v>5332</v>
      </c>
      <c r="M238" s="182"/>
    </row>
    <row r="239" spans="1:13" s="178" customFormat="1" x14ac:dyDescent="0.25">
      <c r="A239" s="183" t="s">
        <v>5293</v>
      </c>
      <c r="B239" s="200" t="s">
        <v>5264</v>
      </c>
      <c r="C239" s="185" t="s">
        <v>322</v>
      </c>
      <c r="D239" s="186" t="s">
        <v>4753</v>
      </c>
      <c r="E239" s="198"/>
      <c r="F239" s="196">
        <v>1200</v>
      </c>
      <c r="G239" s="197"/>
      <c r="H239" s="185" t="s">
        <v>322</v>
      </c>
      <c r="I239" s="185" t="s">
        <v>322</v>
      </c>
      <c r="J239" s="186" t="s">
        <v>4754</v>
      </c>
      <c r="K239" s="187" t="s">
        <v>4339</v>
      </c>
      <c r="L239" s="186" t="s">
        <v>5333</v>
      </c>
      <c r="M239" s="189"/>
    </row>
    <row r="240" spans="1:13" s="177" customFormat="1" x14ac:dyDescent="0.25">
      <c r="A240" s="179" t="s">
        <v>5294</v>
      </c>
      <c r="B240" s="180" t="s">
        <v>5265</v>
      </c>
      <c r="C240" s="191" t="s">
        <v>590</v>
      </c>
      <c r="D240" s="181" t="s">
        <v>1835</v>
      </c>
      <c r="E240" s="194"/>
      <c r="F240" s="194">
        <v>15132.5</v>
      </c>
      <c r="G240" s="195"/>
      <c r="H240" s="191" t="s">
        <v>590</v>
      </c>
      <c r="I240" s="191" t="s">
        <v>590</v>
      </c>
      <c r="J240" s="89" t="s">
        <v>769</v>
      </c>
      <c r="K240" s="56" t="s">
        <v>4340</v>
      </c>
      <c r="L240" s="89" t="s">
        <v>5334</v>
      </c>
      <c r="M240" s="182"/>
    </row>
    <row r="241" spans="1:13" s="178" customFormat="1" x14ac:dyDescent="0.25">
      <c r="A241" s="183" t="s">
        <v>5295</v>
      </c>
      <c r="B241" s="200" t="s">
        <v>5266</v>
      </c>
      <c r="C241" s="185" t="s">
        <v>757</v>
      </c>
      <c r="D241" s="186" t="s">
        <v>1817</v>
      </c>
      <c r="E241" s="198"/>
      <c r="F241" s="196">
        <v>12000</v>
      </c>
      <c r="G241" s="197"/>
      <c r="H241" s="185" t="s">
        <v>757</v>
      </c>
      <c r="I241" s="185" t="s">
        <v>757</v>
      </c>
      <c r="J241" s="186" t="s">
        <v>769</v>
      </c>
      <c r="K241" s="187" t="s">
        <v>5314</v>
      </c>
      <c r="L241" s="186" t="s">
        <v>5335</v>
      </c>
      <c r="M241" s="189"/>
    </row>
    <row r="242" spans="1:13" s="177" customFormat="1" x14ac:dyDescent="0.25">
      <c r="A242" s="179" t="s">
        <v>5296</v>
      </c>
      <c r="B242" s="180" t="s">
        <v>5267</v>
      </c>
      <c r="C242" s="191" t="s">
        <v>1691</v>
      </c>
      <c r="D242" s="181" t="s">
        <v>4329</v>
      </c>
      <c r="E242" s="194"/>
      <c r="F242" s="194">
        <v>3500</v>
      </c>
      <c r="G242" s="195"/>
      <c r="H242" s="191" t="s">
        <v>1691</v>
      </c>
      <c r="I242" s="191" t="s">
        <v>1691</v>
      </c>
      <c r="J242" s="89" t="s">
        <v>769</v>
      </c>
      <c r="K242" s="56" t="s">
        <v>5314</v>
      </c>
      <c r="L242" s="89" t="s">
        <v>5336</v>
      </c>
      <c r="M242" s="182"/>
    </row>
    <row r="243" spans="1:13" s="178" customFormat="1" x14ac:dyDescent="0.25">
      <c r="A243" s="183" t="s">
        <v>5297</v>
      </c>
      <c r="B243" s="200" t="s">
        <v>5268</v>
      </c>
      <c r="C243" s="185" t="s">
        <v>1637</v>
      </c>
      <c r="D243" s="186" t="s">
        <v>1709</v>
      </c>
      <c r="E243" s="198"/>
      <c r="F243" s="196">
        <v>20000</v>
      </c>
      <c r="G243" s="197"/>
      <c r="H243" s="185" t="s">
        <v>1637</v>
      </c>
      <c r="I243" s="185" t="s">
        <v>1637</v>
      </c>
      <c r="J243" s="186" t="s">
        <v>769</v>
      </c>
      <c r="K243" s="187" t="s">
        <v>5314</v>
      </c>
      <c r="L243" s="186" t="s">
        <v>5337</v>
      </c>
      <c r="M243" s="189"/>
    </row>
    <row r="244" spans="1:13" s="177" customFormat="1" x14ac:dyDescent="0.25">
      <c r="A244" s="179" t="s">
        <v>5298</v>
      </c>
      <c r="B244" s="180" t="s">
        <v>5269</v>
      </c>
      <c r="C244" s="191" t="s">
        <v>767</v>
      </c>
      <c r="D244" s="181" t="s">
        <v>3239</v>
      </c>
      <c r="E244" s="194"/>
      <c r="F244" s="194">
        <v>10000</v>
      </c>
      <c r="G244" s="195"/>
      <c r="H244" s="191" t="s">
        <v>767</v>
      </c>
      <c r="I244" s="191" t="s">
        <v>767</v>
      </c>
      <c r="J244" s="89" t="s">
        <v>769</v>
      </c>
      <c r="K244" s="56" t="s">
        <v>5314</v>
      </c>
      <c r="L244" s="89" t="s">
        <v>5338</v>
      </c>
      <c r="M244" s="182"/>
    </row>
    <row r="245" spans="1:13" s="178" customFormat="1" x14ac:dyDescent="0.25">
      <c r="A245" s="183" t="s">
        <v>5299</v>
      </c>
      <c r="B245" s="200" t="s">
        <v>5270</v>
      </c>
      <c r="C245" s="185" t="s">
        <v>4549</v>
      </c>
      <c r="D245" s="186" t="s">
        <v>2196</v>
      </c>
      <c r="E245" s="198"/>
      <c r="F245" s="196">
        <v>1000</v>
      </c>
      <c r="G245" s="197"/>
      <c r="H245" s="185" t="s">
        <v>4549</v>
      </c>
      <c r="I245" s="185" t="s">
        <v>4549</v>
      </c>
      <c r="J245" s="186" t="s">
        <v>769</v>
      </c>
      <c r="K245" s="187" t="s">
        <v>5314</v>
      </c>
      <c r="L245" s="186" t="s">
        <v>5339</v>
      </c>
      <c r="M245" s="189"/>
    </row>
    <row r="246" spans="1:13" s="177" customFormat="1" x14ac:dyDescent="0.25">
      <c r="A246" s="179" t="s">
        <v>5300</v>
      </c>
      <c r="B246" s="180" t="s">
        <v>5271</v>
      </c>
      <c r="C246" s="191" t="s">
        <v>1653</v>
      </c>
      <c r="D246" s="181" t="s">
        <v>1821</v>
      </c>
      <c r="E246" s="194"/>
      <c r="F246" s="194">
        <v>2000</v>
      </c>
      <c r="G246" s="195"/>
      <c r="H246" s="191" t="s">
        <v>1653</v>
      </c>
      <c r="I246" s="191" t="s">
        <v>1653</v>
      </c>
      <c r="J246" s="89" t="s">
        <v>769</v>
      </c>
      <c r="K246" s="56" t="s">
        <v>5314</v>
      </c>
      <c r="L246" s="89" t="s">
        <v>5340</v>
      </c>
      <c r="M246" s="182"/>
    </row>
    <row r="247" spans="1:13" s="178" customFormat="1" x14ac:dyDescent="0.25">
      <c r="A247" s="183" t="s">
        <v>5301</v>
      </c>
      <c r="B247" s="200" t="s">
        <v>5272</v>
      </c>
      <c r="C247" s="185" t="s">
        <v>3459</v>
      </c>
      <c r="D247" s="186" t="s">
        <v>3472</v>
      </c>
      <c r="E247" s="198"/>
      <c r="F247" s="196">
        <v>39900</v>
      </c>
      <c r="G247" s="197"/>
      <c r="H247" s="185" t="s">
        <v>3459</v>
      </c>
      <c r="I247" s="185" t="s">
        <v>3459</v>
      </c>
      <c r="J247" s="186" t="s">
        <v>769</v>
      </c>
      <c r="K247" s="187" t="s">
        <v>5314</v>
      </c>
      <c r="L247" s="186" t="s">
        <v>5341</v>
      </c>
      <c r="M247" s="189"/>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EEA5-C1C2-4B30-B93E-A40DCABFD15B}">
  <dimension ref="A1:M247"/>
  <sheetViews>
    <sheetView tabSelected="1" topLeftCell="A151" zoomScaleNormal="100" workbookViewId="0">
      <selection activeCell="C168" sqref="C168"/>
    </sheetView>
  </sheetViews>
  <sheetFormatPr defaultRowHeight="15" x14ac:dyDescent="0.25"/>
  <cols>
    <col min="1" max="1" width="13.85546875" customWidth="1"/>
    <col min="2" max="2" width="11.42578125" bestFit="1" customWidth="1"/>
    <col min="3" max="3" width="45.7109375" bestFit="1" customWidth="1"/>
    <col min="4" max="4" width="17.5703125" bestFit="1" customWidth="1"/>
    <col min="5" max="5" width="14" customWidth="1"/>
    <col min="6" max="6" width="24.42578125" customWidth="1"/>
    <col min="7" max="7" width="19.42578125" customWidth="1"/>
    <col min="8" max="8" width="48.5703125" customWidth="1"/>
    <col min="9" max="9" width="36.140625" customWidth="1"/>
    <col min="10" max="10" width="21.85546875" customWidth="1"/>
    <col min="11" max="11" width="10.5703125" bestFit="1" customWidth="1"/>
    <col min="12" max="12" width="88.7109375" customWidth="1"/>
    <col min="13" max="13" width="21.5703125" customWidth="1"/>
  </cols>
  <sheetData>
    <row r="1" spans="1:13" s="116" customFormat="1" ht="25.5" x14ac:dyDescent="0.2">
      <c r="A1" s="175" t="s">
        <v>337</v>
      </c>
      <c r="B1" s="176" t="s">
        <v>403</v>
      </c>
      <c r="C1" s="192" t="s">
        <v>524</v>
      </c>
      <c r="D1" s="176" t="s">
        <v>1708</v>
      </c>
      <c r="E1" s="176" t="s">
        <v>593</v>
      </c>
      <c r="F1" s="176" t="s">
        <v>594</v>
      </c>
      <c r="G1" s="176" t="s">
        <v>595</v>
      </c>
      <c r="H1" s="176" t="s">
        <v>4</v>
      </c>
      <c r="I1" s="192" t="s">
        <v>5</v>
      </c>
      <c r="J1" s="176" t="s">
        <v>523</v>
      </c>
      <c r="K1" s="176" t="s">
        <v>525</v>
      </c>
      <c r="L1" s="176" t="s">
        <v>587</v>
      </c>
      <c r="M1" s="193" t="s">
        <v>3645</v>
      </c>
    </row>
    <row r="2" spans="1:13" s="177" customFormat="1" x14ac:dyDescent="0.25">
      <c r="A2" s="179" t="s">
        <v>5346</v>
      </c>
      <c r="B2" s="180" t="s">
        <v>5347</v>
      </c>
      <c r="C2" s="191" t="s">
        <v>745</v>
      </c>
      <c r="D2" s="181"/>
      <c r="E2" s="194">
        <v>4665.1000000000004</v>
      </c>
      <c r="F2" s="194">
        <v>4665.1000000000004</v>
      </c>
      <c r="G2" s="195"/>
      <c r="H2" s="191" t="s">
        <v>745</v>
      </c>
      <c r="I2" s="191" t="s">
        <v>745</v>
      </c>
      <c r="J2" s="89" t="s">
        <v>769</v>
      </c>
      <c r="K2" s="56" t="s">
        <v>3251</v>
      </c>
      <c r="L2" s="89" t="s">
        <v>5507</v>
      </c>
      <c r="M2" s="182"/>
    </row>
    <row r="3" spans="1:13" s="178" customFormat="1" x14ac:dyDescent="0.25">
      <c r="A3" s="183" t="s">
        <v>5346</v>
      </c>
      <c r="B3" s="184" t="s">
        <v>5348</v>
      </c>
      <c r="C3" s="185" t="s">
        <v>745</v>
      </c>
      <c r="D3" s="186"/>
      <c r="E3" s="198">
        <v>1750.67</v>
      </c>
      <c r="F3" s="198">
        <v>1750.67</v>
      </c>
      <c r="G3" s="197"/>
      <c r="H3" s="185" t="s">
        <v>745</v>
      </c>
      <c r="I3" s="185" t="s">
        <v>745</v>
      </c>
      <c r="J3" s="186" t="s">
        <v>769</v>
      </c>
      <c r="K3" s="187" t="s">
        <v>3251</v>
      </c>
      <c r="L3" s="186" t="s">
        <v>5508</v>
      </c>
      <c r="M3" s="188"/>
    </row>
    <row r="4" spans="1:13" s="177" customFormat="1" x14ac:dyDescent="0.25">
      <c r="A4" s="179" t="s">
        <v>5346</v>
      </c>
      <c r="B4" s="180" t="s">
        <v>5349</v>
      </c>
      <c r="C4" s="191" t="s">
        <v>745</v>
      </c>
      <c r="D4" s="181"/>
      <c r="E4" s="194">
        <v>14602.5</v>
      </c>
      <c r="F4" s="194">
        <v>14602.5</v>
      </c>
      <c r="G4" s="195"/>
      <c r="H4" s="191" t="s">
        <v>745</v>
      </c>
      <c r="I4" s="191" t="s">
        <v>745</v>
      </c>
      <c r="J4" s="89" t="s">
        <v>769</v>
      </c>
      <c r="K4" s="56" t="s">
        <v>3251</v>
      </c>
      <c r="L4" s="89" t="s">
        <v>4349</v>
      </c>
      <c r="M4" s="182"/>
    </row>
    <row r="5" spans="1:13" s="178" customFormat="1" x14ac:dyDescent="0.25">
      <c r="A5" s="183" t="s">
        <v>5346</v>
      </c>
      <c r="B5" s="184" t="s">
        <v>5350</v>
      </c>
      <c r="C5" s="185" t="s">
        <v>745</v>
      </c>
      <c r="D5" s="186"/>
      <c r="E5" s="198">
        <v>10715.24</v>
      </c>
      <c r="F5" s="198">
        <v>10715.24</v>
      </c>
      <c r="G5" s="197"/>
      <c r="H5" s="185" t="s">
        <v>745</v>
      </c>
      <c r="I5" s="185" t="s">
        <v>745</v>
      </c>
      <c r="J5" s="186" t="s">
        <v>769</v>
      </c>
      <c r="K5" s="187" t="s">
        <v>3251</v>
      </c>
      <c r="L5" s="186" t="s">
        <v>4352</v>
      </c>
      <c r="M5" s="189"/>
    </row>
    <row r="6" spans="1:13" s="177" customFormat="1" x14ac:dyDescent="0.25">
      <c r="A6" s="179" t="s">
        <v>5346</v>
      </c>
      <c r="B6" s="180" t="s">
        <v>5351</v>
      </c>
      <c r="C6" s="191" t="s">
        <v>745</v>
      </c>
      <c r="D6" s="181"/>
      <c r="E6" s="194">
        <v>3708.34</v>
      </c>
      <c r="F6" s="194">
        <v>3708.34</v>
      </c>
      <c r="G6" s="195"/>
      <c r="H6" s="191" t="s">
        <v>745</v>
      </c>
      <c r="I6" s="191" t="s">
        <v>745</v>
      </c>
      <c r="J6" s="89" t="s">
        <v>769</v>
      </c>
      <c r="K6" s="56" t="s">
        <v>3251</v>
      </c>
      <c r="L6" s="89" t="s">
        <v>4348</v>
      </c>
      <c r="M6" s="182"/>
    </row>
    <row r="7" spans="1:13" s="178" customFormat="1" x14ac:dyDescent="0.25">
      <c r="A7" s="183" t="s">
        <v>5346</v>
      </c>
      <c r="B7" s="184" t="s">
        <v>5352</v>
      </c>
      <c r="C7" s="185" t="s">
        <v>745</v>
      </c>
      <c r="D7" s="186"/>
      <c r="E7" s="198">
        <v>13692</v>
      </c>
      <c r="F7" s="198">
        <v>13692</v>
      </c>
      <c r="G7" s="197"/>
      <c r="H7" s="185" t="s">
        <v>745</v>
      </c>
      <c r="I7" s="185" t="s">
        <v>745</v>
      </c>
      <c r="J7" s="186" t="s">
        <v>769</v>
      </c>
      <c r="K7" s="187" t="s">
        <v>3251</v>
      </c>
      <c r="L7" s="186" t="s">
        <v>4351</v>
      </c>
      <c r="M7" s="188"/>
    </row>
    <row r="8" spans="1:13" s="177" customFormat="1" x14ac:dyDescent="0.25">
      <c r="A8" s="179" t="s">
        <v>5346</v>
      </c>
      <c r="B8" s="180" t="s">
        <v>5353</v>
      </c>
      <c r="C8" s="191" t="s">
        <v>745</v>
      </c>
      <c r="D8" s="181"/>
      <c r="E8" s="194">
        <v>400</v>
      </c>
      <c r="F8" s="194">
        <v>400</v>
      </c>
      <c r="G8" s="195"/>
      <c r="H8" s="191" t="s">
        <v>745</v>
      </c>
      <c r="I8" s="191" t="s">
        <v>745</v>
      </c>
      <c r="J8" s="89" t="s">
        <v>769</v>
      </c>
      <c r="K8" s="56" t="s">
        <v>5498</v>
      </c>
      <c r="L8" s="89" t="s">
        <v>4350</v>
      </c>
      <c r="M8" s="182"/>
    </row>
    <row r="9" spans="1:13" s="178" customFormat="1" x14ac:dyDescent="0.25">
      <c r="A9" s="183" t="s">
        <v>5346</v>
      </c>
      <c r="B9" s="184" t="s">
        <v>5354</v>
      </c>
      <c r="C9" s="185" t="s">
        <v>745</v>
      </c>
      <c r="D9" s="186"/>
      <c r="E9" s="198">
        <v>1021</v>
      </c>
      <c r="F9" s="198">
        <v>1021</v>
      </c>
      <c r="G9" s="197"/>
      <c r="H9" s="185" t="s">
        <v>745</v>
      </c>
      <c r="I9" s="185" t="s">
        <v>745</v>
      </c>
      <c r="J9" s="186" t="s">
        <v>769</v>
      </c>
      <c r="K9" s="187" t="s">
        <v>3492</v>
      </c>
      <c r="L9" s="186" t="s">
        <v>5509</v>
      </c>
      <c r="M9" s="188"/>
    </row>
    <row r="10" spans="1:13" s="177" customFormat="1" x14ac:dyDescent="0.25">
      <c r="A10" s="179" t="s">
        <v>5355</v>
      </c>
      <c r="B10" s="180" t="s">
        <v>5356</v>
      </c>
      <c r="C10" s="191" t="s">
        <v>744</v>
      </c>
      <c r="D10" s="181"/>
      <c r="E10" s="194">
        <v>20670.98</v>
      </c>
      <c r="F10" s="194">
        <v>20670.98</v>
      </c>
      <c r="G10" s="195"/>
      <c r="H10" s="191" t="s">
        <v>744</v>
      </c>
      <c r="I10" s="191" t="s">
        <v>744</v>
      </c>
      <c r="J10" s="89" t="s">
        <v>769</v>
      </c>
      <c r="K10" s="56" t="s">
        <v>5499</v>
      </c>
      <c r="L10" s="89" t="s">
        <v>5510</v>
      </c>
      <c r="M10" s="182"/>
    </row>
    <row r="11" spans="1:13" s="178" customFormat="1" x14ac:dyDescent="0.25">
      <c r="A11" s="183" t="s">
        <v>5357</v>
      </c>
      <c r="B11" s="184" t="s">
        <v>5358</v>
      </c>
      <c r="C11" s="185" t="s">
        <v>1637</v>
      </c>
      <c r="D11" s="186"/>
      <c r="E11" s="198">
        <v>200</v>
      </c>
      <c r="F11" s="198">
        <v>200</v>
      </c>
      <c r="G11" s="197"/>
      <c r="H11" s="185" t="s">
        <v>1637</v>
      </c>
      <c r="I11" s="185" t="s">
        <v>1637</v>
      </c>
      <c r="J11" s="186" t="s">
        <v>769</v>
      </c>
      <c r="K11" s="187" t="s">
        <v>4570</v>
      </c>
      <c r="L11" s="186" t="s">
        <v>5511</v>
      </c>
      <c r="M11" s="188"/>
    </row>
    <row r="12" spans="1:13" s="177" customFormat="1" x14ac:dyDescent="0.25">
      <c r="A12" s="179" t="s">
        <v>5359</v>
      </c>
      <c r="B12" s="184" t="s">
        <v>5360</v>
      </c>
      <c r="C12" s="191" t="s">
        <v>744</v>
      </c>
      <c r="D12" s="181"/>
      <c r="E12" s="194">
        <v>1721.85</v>
      </c>
      <c r="F12" s="194">
        <v>1721.85</v>
      </c>
      <c r="G12" s="195"/>
      <c r="H12" s="191" t="s">
        <v>744</v>
      </c>
      <c r="I12" s="191" t="s">
        <v>744</v>
      </c>
      <c r="J12" s="89" t="s">
        <v>769</v>
      </c>
      <c r="K12" s="56" t="s">
        <v>3266</v>
      </c>
      <c r="L12" s="89" t="s">
        <v>5512</v>
      </c>
      <c r="M12" s="182"/>
    </row>
    <row r="13" spans="1:13" s="178" customFormat="1" x14ac:dyDescent="0.25">
      <c r="A13" s="183" t="s">
        <v>5361</v>
      </c>
      <c r="B13" s="184" t="s">
        <v>5362</v>
      </c>
      <c r="C13" s="185" t="s">
        <v>744</v>
      </c>
      <c r="D13" s="186"/>
      <c r="E13" s="198">
        <v>12120</v>
      </c>
      <c r="F13" s="198">
        <v>12120</v>
      </c>
      <c r="G13" s="197"/>
      <c r="H13" s="185" t="s">
        <v>744</v>
      </c>
      <c r="I13" s="185" t="s">
        <v>744</v>
      </c>
      <c r="J13" s="186" t="s">
        <v>769</v>
      </c>
      <c r="K13" s="187" t="s">
        <v>3266</v>
      </c>
      <c r="L13" s="186" t="s">
        <v>5513</v>
      </c>
      <c r="M13" s="188"/>
    </row>
    <row r="14" spans="1:13" s="177" customFormat="1" x14ac:dyDescent="0.25">
      <c r="A14" s="179" t="s">
        <v>5363</v>
      </c>
      <c r="B14" s="180" t="s">
        <v>5364</v>
      </c>
      <c r="C14" s="191" t="s">
        <v>744</v>
      </c>
      <c r="D14" s="181"/>
      <c r="E14" s="194">
        <v>14452.2</v>
      </c>
      <c r="F14" s="194">
        <v>14452.2</v>
      </c>
      <c r="G14" s="195"/>
      <c r="H14" s="191" t="s">
        <v>744</v>
      </c>
      <c r="I14" s="191" t="s">
        <v>744</v>
      </c>
      <c r="J14" s="89" t="s">
        <v>769</v>
      </c>
      <c r="K14" s="56" t="s">
        <v>3266</v>
      </c>
      <c r="L14" s="89" t="s">
        <v>5514</v>
      </c>
      <c r="M14" s="182"/>
    </row>
    <row r="15" spans="1:13" s="178" customFormat="1" x14ac:dyDescent="0.25">
      <c r="A15" s="183" t="s">
        <v>5365</v>
      </c>
      <c r="B15" s="184" t="s">
        <v>5366</v>
      </c>
      <c r="C15" s="185" t="s">
        <v>191</v>
      </c>
      <c r="D15" s="186"/>
      <c r="E15" s="198">
        <v>500</v>
      </c>
      <c r="F15" s="198">
        <v>500</v>
      </c>
      <c r="G15" s="197"/>
      <c r="H15" s="185" t="s">
        <v>191</v>
      </c>
      <c r="I15" s="185" t="s">
        <v>191</v>
      </c>
      <c r="J15" s="186" t="s">
        <v>769</v>
      </c>
      <c r="K15" s="187" t="s">
        <v>4573</v>
      </c>
      <c r="L15" s="186" t="s">
        <v>5515</v>
      </c>
      <c r="M15" s="188"/>
    </row>
    <row r="16" spans="1:13" s="177" customFormat="1" x14ac:dyDescent="0.25">
      <c r="A16" s="179" t="s">
        <v>5367</v>
      </c>
      <c r="B16" s="180" t="s">
        <v>5368</v>
      </c>
      <c r="C16" s="191" t="s">
        <v>3030</v>
      </c>
      <c r="D16" s="181"/>
      <c r="E16" s="194">
        <v>19550</v>
      </c>
      <c r="F16" s="194">
        <v>19550</v>
      </c>
      <c r="G16" s="195"/>
      <c r="H16" s="191" t="s">
        <v>3030</v>
      </c>
      <c r="I16" s="191" t="s">
        <v>3030</v>
      </c>
      <c r="J16" s="89" t="s">
        <v>769</v>
      </c>
      <c r="K16" s="56" t="s">
        <v>4573</v>
      </c>
      <c r="L16" s="89" t="s">
        <v>5516</v>
      </c>
      <c r="M16" s="182"/>
    </row>
    <row r="17" spans="1:13" s="178" customFormat="1" x14ac:dyDescent="0.25">
      <c r="A17" s="183" t="s">
        <v>5369</v>
      </c>
      <c r="B17" s="184" t="s">
        <v>5370</v>
      </c>
      <c r="C17" s="185" t="s">
        <v>3083</v>
      </c>
      <c r="D17" s="186"/>
      <c r="E17" s="198">
        <v>4176</v>
      </c>
      <c r="F17" s="198">
        <v>4176</v>
      </c>
      <c r="G17" s="197"/>
      <c r="H17" s="197" t="s">
        <v>5566</v>
      </c>
      <c r="I17" s="197" t="s">
        <v>5567</v>
      </c>
      <c r="J17" s="186" t="s">
        <v>1254</v>
      </c>
      <c r="K17" s="187" t="s">
        <v>4573</v>
      </c>
      <c r="L17" s="186" t="s">
        <v>5154</v>
      </c>
      <c r="M17" s="188"/>
    </row>
    <row r="18" spans="1:13" s="177" customFormat="1" x14ac:dyDescent="0.25">
      <c r="A18" s="179" t="s">
        <v>5371</v>
      </c>
      <c r="B18" s="180" t="s">
        <v>5372</v>
      </c>
      <c r="C18" s="191" t="s">
        <v>3083</v>
      </c>
      <c r="D18" s="181"/>
      <c r="E18" s="194">
        <v>2725</v>
      </c>
      <c r="F18" s="194">
        <v>2725</v>
      </c>
      <c r="G18" s="195"/>
      <c r="H18" s="195" t="s">
        <v>5566</v>
      </c>
      <c r="I18" s="195" t="s">
        <v>5568</v>
      </c>
      <c r="J18" s="89" t="s">
        <v>1254</v>
      </c>
      <c r="K18" s="56" t="s">
        <v>4573</v>
      </c>
      <c r="L18" s="89" t="s">
        <v>4641</v>
      </c>
      <c r="M18" s="182"/>
    </row>
    <row r="19" spans="1:13" s="178" customFormat="1" x14ac:dyDescent="0.25">
      <c r="A19" s="183" t="s">
        <v>5373</v>
      </c>
      <c r="B19" s="184" t="s">
        <v>5374</v>
      </c>
      <c r="C19" s="185" t="s">
        <v>5482</v>
      </c>
      <c r="D19" s="186"/>
      <c r="E19" s="198">
        <v>20000</v>
      </c>
      <c r="F19" s="198">
        <v>20000</v>
      </c>
      <c r="G19" s="197"/>
      <c r="H19" s="185" t="s">
        <v>5482</v>
      </c>
      <c r="I19" s="185" t="s">
        <v>5482</v>
      </c>
      <c r="J19" s="186" t="s">
        <v>4569</v>
      </c>
      <c r="K19" s="187" t="s">
        <v>5500</v>
      </c>
      <c r="L19" s="186" t="s">
        <v>5517</v>
      </c>
      <c r="M19" s="189"/>
    </row>
    <row r="20" spans="1:13" s="177" customFormat="1" x14ac:dyDescent="0.25">
      <c r="A20" s="179" t="s">
        <v>5375</v>
      </c>
      <c r="B20" s="180" t="s">
        <v>5376</v>
      </c>
      <c r="C20" s="191" t="s">
        <v>5483</v>
      </c>
      <c r="D20" s="181"/>
      <c r="E20" s="194">
        <v>39000</v>
      </c>
      <c r="F20" s="194">
        <v>39000</v>
      </c>
      <c r="G20" s="195"/>
      <c r="H20" s="191" t="s">
        <v>5483</v>
      </c>
      <c r="I20" s="191" t="s">
        <v>5483</v>
      </c>
      <c r="J20" s="89" t="s">
        <v>4569</v>
      </c>
      <c r="K20" s="56" t="s">
        <v>5500</v>
      </c>
      <c r="L20" s="89" t="s">
        <v>5518</v>
      </c>
      <c r="M20" s="182"/>
    </row>
    <row r="21" spans="1:13" s="178" customFormat="1" x14ac:dyDescent="0.25">
      <c r="A21" s="183" t="s">
        <v>5377</v>
      </c>
      <c r="B21" s="184" t="s">
        <v>5378</v>
      </c>
      <c r="C21" s="185" t="s">
        <v>217</v>
      </c>
      <c r="D21" s="186"/>
      <c r="E21" s="198">
        <v>25000</v>
      </c>
      <c r="F21" s="198">
        <v>25000</v>
      </c>
      <c r="G21" s="197"/>
      <c r="H21" s="185" t="s">
        <v>217</v>
      </c>
      <c r="I21" s="185" t="s">
        <v>217</v>
      </c>
      <c r="J21" s="186" t="s">
        <v>4569</v>
      </c>
      <c r="K21" s="187" t="s">
        <v>5500</v>
      </c>
      <c r="L21" s="186" t="s">
        <v>5519</v>
      </c>
      <c r="M21" s="188"/>
    </row>
    <row r="22" spans="1:13" s="177" customFormat="1" x14ac:dyDescent="0.25">
      <c r="A22" s="179" t="s">
        <v>5379</v>
      </c>
      <c r="B22" s="180" t="s">
        <v>5380</v>
      </c>
      <c r="C22" s="191" t="s">
        <v>732</v>
      </c>
      <c r="D22" s="181"/>
      <c r="E22" s="194">
        <v>39000</v>
      </c>
      <c r="F22" s="194">
        <v>39000</v>
      </c>
      <c r="G22" s="195"/>
      <c r="H22" s="191" t="s">
        <v>732</v>
      </c>
      <c r="I22" s="191" t="s">
        <v>732</v>
      </c>
      <c r="J22" s="89" t="s">
        <v>4569</v>
      </c>
      <c r="K22" s="56" t="s">
        <v>5500</v>
      </c>
      <c r="L22" s="89" t="s">
        <v>5520</v>
      </c>
      <c r="M22" s="182"/>
    </row>
    <row r="23" spans="1:13" s="178" customFormat="1" x14ac:dyDescent="0.25">
      <c r="A23" s="183" t="s">
        <v>5381</v>
      </c>
      <c r="B23" s="184" t="s">
        <v>5382</v>
      </c>
      <c r="C23" s="185" t="s">
        <v>506</v>
      </c>
      <c r="D23" s="190"/>
      <c r="E23" s="198">
        <v>25000</v>
      </c>
      <c r="F23" s="198">
        <v>25000</v>
      </c>
      <c r="G23" s="197"/>
      <c r="H23" s="185" t="s">
        <v>506</v>
      </c>
      <c r="I23" s="185" t="s">
        <v>506</v>
      </c>
      <c r="J23" s="186" t="s">
        <v>4569</v>
      </c>
      <c r="K23" s="187" t="s">
        <v>5500</v>
      </c>
      <c r="L23" s="186" t="s">
        <v>5521</v>
      </c>
      <c r="M23" s="188"/>
    </row>
    <row r="24" spans="1:13" s="177" customFormat="1" x14ac:dyDescent="0.25">
      <c r="A24" s="179" t="s">
        <v>5383</v>
      </c>
      <c r="B24" s="180" t="s">
        <v>5384</v>
      </c>
      <c r="C24" s="191" t="s">
        <v>505</v>
      </c>
      <c r="D24" s="181"/>
      <c r="E24" s="194">
        <v>39000</v>
      </c>
      <c r="F24" s="194">
        <v>39000</v>
      </c>
      <c r="G24" s="195"/>
      <c r="H24" s="191" t="s">
        <v>505</v>
      </c>
      <c r="I24" s="191" t="s">
        <v>505</v>
      </c>
      <c r="J24" s="89" t="s">
        <v>4569</v>
      </c>
      <c r="K24" s="56" t="s">
        <v>5500</v>
      </c>
      <c r="L24" s="89" t="s">
        <v>5522</v>
      </c>
      <c r="M24" s="182"/>
    </row>
    <row r="25" spans="1:13" s="178" customFormat="1" x14ac:dyDescent="0.25">
      <c r="A25" s="183" t="s">
        <v>5385</v>
      </c>
      <c r="B25" s="184" t="s">
        <v>5386</v>
      </c>
      <c r="C25" s="185" t="s">
        <v>1755</v>
      </c>
      <c r="D25" s="190"/>
      <c r="E25" s="198">
        <v>39000</v>
      </c>
      <c r="F25" s="198">
        <v>39000</v>
      </c>
      <c r="G25" s="197"/>
      <c r="H25" s="185" t="s">
        <v>1755</v>
      </c>
      <c r="I25" s="185" t="s">
        <v>1755</v>
      </c>
      <c r="J25" s="186" t="s">
        <v>4569</v>
      </c>
      <c r="K25" s="187" t="s">
        <v>5500</v>
      </c>
      <c r="L25" s="186" t="s">
        <v>5523</v>
      </c>
      <c r="M25" s="188"/>
    </row>
    <row r="26" spans="1:13" s="177" customFormat="1" x14ac:dyDescent="0.25">
      <c r="A26" s="179" t="s">
        <v>5387</v>
      </c>
      <c r="B26" s="184" t="s">
        <v>5388</v>
      </c>
      <c r="C26" s="191" t="s">
        <v>219</v>
      </c>
      <c r="D26" s="181"/>
      <c r="E26" s="194">
        <v>30000</v>
      </c>
      <c r="F26" s="194">
        <v>30000</v>
      </c>
      <c r="G26" s="195"/>
      <c r="H26" s="191" t="s">
        <v>219</v>
      </c>
      <c r="I26" s="191" t="s">
        <v>219</v>
      </c>
      <c r="J26" s="89" t="s">
        <v>4569</v>
      </c>
      <c r="K26" s="56" t="s">
        <v>5500</v>
      </c>
      <c r="L26" s="89" t="s">
        <v>5524</v>
      </c>
      <c r="M26" s="182"/>
    </row>
    <row r="27" spans="1:13" s="178" customFormat="1" x14ac:dyDescent="0.25">
      <c r="A27" s="183" t="s">
        <v>5389</v>
      </c>
      <c r="B27" s="184" t="s">
        <v>5390</v>
      </c>
      <c r="C27" s="185" t="s">
        <v>2620</v>
      </c>
      <c r="D27" s="186"/>
      <c r="E27" s="198">
        <v>39000</v>
      </c>
      <c r="F27" s="198">
        <v>39000</v>
      </c>
      <c r="G27" s="197"/>
      <c r="H27" s="185" t="s">
        <v>2620</v>
      </c>
      <c r="I27" s="185" t="s">
        <v>2620</v>
      </c>
      <c r="J27" s="186" t="s">
        <v>4569</v>
      </c>
      <c r="K27" s="187" t="s">
        <v>5500</v>
      </c>
      <c r="L27" s="186" t="s">
        <v>5525</v>
      </c>
      <c r="M27" s="188"/>
    </row>
    <row r="28" spans="1:13" s="177" customFormat="1" x14ac:dyDescent="0.25">
      <c r="A28" s="179" t="s">
        <v>5391</v>
      </c>
      <c r="B28" s="180" t="s">
        <v>5392</v>
      </c>
      <c r="C28" s="191" t="s">
        <v>165</v>
      </c>
      <c r="D28" s="181"/>
      <c r="E28" s="194">
        <v>7000</v>
      </c>
      <c r="F28" s="194">
        <v>7000</v>
      </c>
      <c r="G28" s="195"/>
      <c r="H28" s="191" t="s">
        <v>165</v>
      </c>
      <c r="I28" s="191" t="s">
        <v>165</v>
      </c>
      <c r="J28" s="89" t="s">
        <v>769</v>
      </c>
      <c r="K28" s="56" t="s">
        <v>5500</v>
      </c>
      <c r="L28" s="89" t="s">
        <v>5526</v>
      </c>
      <c r="M28" s="182"/>
    </row>
    <row r="29" spans="1:13" s="178" customFormat="1" x14ac:dyDescent="0.25">
      <c r="A29" s="183" t="s">
        <v>5393</v>
      </c>
      <c r="B29" s="184" t="s">
        <v>5394</v>
      </c>
      <c r="C29" s="185" t="s">
        <v>221</v>
      </c>
      <c r="D29" s="186"/>
      <c r="E29" s="198">
        <v>4280</v>
      </c>
      <c r="F29" s="198">
        <v>4280</v>
      </c>
      <c r="G29" s="197"/>
      <c r="H29" s="185" t="s">
        <v>221</v>
      </c>
      <c r="I29" s="185" t="s">
        <v>221</v>
      </c>
      <c r="J29" s="186" t="s">
        <v>769</v>
      </c>
      <c r="K29" s="187" t="s">
        <v>5500</v>
      </c>
      <c r="L29" s="186" t="s">
        <v>5527</v>
      </c>
      <c r="M29" s="188"/>
    </row>
    <row r="30" spans="1:13" s="177" customFormat="1" x14ac:dyDescent="0.25">
      <c r="A30" s="179" t="s">
        <v>5395</v>
      </c>
      <c r="B30" s="180" t="s">
        <v>5396</v>
      </c>
      <c r="C30" s="191" t="s">
        <v>5484</v>
      </c>
      <c r="D30" s="181"/>
      <c r="E30" s="194">
        <v>300</v>
      </c>
      <c r="F30" s="194">
        <v>300</v>
      </c>
      <c r="G30" s="195"/>
      <c r="H30" s="191" t="s">
        <v>5484</v>
      </c>
      <c r="I30" s="191" t="s">
        <v>5484</v>
      </c>
      <c r="J30" s="89" t="s">
        <v>769</v>
      </c>
      <c r="K30" s="56" t="s">
        <v>5500</v>
      </c>
      <c r="L30" s="89" t="s">
        <v>5528</v>
      </c>
      <c r="M30" s="182"/>
    </row>
    <row r="31" spans="1:13" s="178" customFormat="1" x14ac:dyDescent="0.25">
      <c r="A31" s="183" t="s">
        <v>5397</v>
      </c>
      <c r="B31" s="184" t="s">
        <v>5398</v>
      </c>
      <c r="C31" s="185" t="s">
        <v>221</v>
      </c>
      <c r="D31" s="186"/>
      <c r="E31" s="198">
        <v>4100</v>
      </c>
      <c r="F31" s="198">
        <v>4100</v>
      </c>
      <c r="G31" s="197"/>
      <c r="H31" s="185" t="s">
        <v>221</v>
      </c>
      <c r="I31" s="185" t="s">
        <v>221</v>
      </c>
      <c r="J31" s="186" t="s">
        <v>769</v>
      </c>
      <c r="K31" s="187" t="s">
        <v>5500</v>
      </c>
      <c r="L31" s="186" t="s">
        <v>3495</v>
      </c>
      <c r="M31" s="188"/>
    </row>
    <row r="32" spans="1:13" s="177" customFormat="1" x14ac:dyDescent="0.25">
      <c r="A32" s="179" t="s">
        <v>5399</v>
      </c>
      <c r="B32" s="180" t="s">
        <v>5400</v>
      </c>
      <c r="C32" s="191" t="s">
        <v>5242</v>
      </c>
      <c r="D32" s="181"/>
      <c r="E32" s="194">
        <v>2150</v>
      </c>
      <c r="F32" s="194">
        <v>2150</v>
      </c>
      <c r="G32" s="195"/>
      <c r="H32" s="191" t="s">
        <v>5242</v>
      </c>
      <c r="I32" s="191" t="s">
        <v>5242</v>
      </c>
      <c r="J32" s="89" t="s">
        <v>769</v>
      </c>
      <c r="K32" s="56" t="s">
        <v>5500</v>
      </c>
      <c r="L32" s="89" t="s">
        <v>5529</v>
      </c>
      <c r="M32" s="182"/>
    </row>
    <row r="33" spans="1:13" s="178" customFormat="1" x14ac:dyDescent="0.25">
      <c r="A33" s="183" t="s">
        <v>5401</v>
      </c>
      <c r="B33" s="184" t="s">
        <v>5402</v>
      </c>
      <c r="C33" s="185" t="s">
        <v>4551</v>
      </c>
      <c r="D33" s="186"/>
      <c r="E33" s="198">
        <v>4200</v>
      </c>
      <c r="F33" s="198">
        <v>4200</v>
      </c>
      <c r="G33" s="197"/>
      <c r="H33" s="185" t="s">
        <v>4551</v>
      </c>
      <c r="I33" s="185" t="s">
        <v>4551</v>
      </c>
      <c r="J33" s="186" t="s">
        <v>769</v>
      </c>
      <c r="K33" s="187" t="s">
        <v>5500</v>
      </c>
      <c r="L33" s="186" t="s">
        <v>5530</v>
      </c>
      <c r="M33" s="189"/>
    </row>
    <row r="34" spans="1:13" s="177" customFormat="1" x14ac:dyDescent="0.25">
      <c r="A34" s="179" t="s">
        <v>5403</v>
      </c>
      <c r="B34" s="180" t="s">
        <v>5404</v>
      </c>
      <c r="C34" s="191" t="s">
        <v>3933</v>
      </c>
      <c r="D34" s="181"/>
      <c r="E34" s="194">
        <v>800</v>
      </c>
      <c r="F34" s="194">
        <v>800</v>
      </c>
      <c r="G34" s="195"/>
      <c r="H34" s="191" t="s">
        <v>3933</v>
      </c>
      <c r="I34" s="191" t="s">
        <v>3933</v>
      </c>
      <c r="J34" s="89" t="s">
        <v>769</v>
      </c>
      <c r="K34" s="56" t="s">
        <v>3327</v>
      </c>
      <c r="L34" s="89" t="s">
        <v>5531</v>
      </c>
      <c r="M34" s="182"/>
    </row>
    <row r="35" spans="1:13" s="178" customFormat="1" x14ac:dyDescent="0.25">
      <c r="A35" s="183" t="s">
        <v>5405</v>
      </c>
      <c r="B35" s="184" t="s">
        <v>5406</v>
      </c>
      <c r="C35" s="185" t="s">
        <v>1399</v>
      </c>
      <c r="D35" s="186"/>
      <c r="E35" s="198">
        <v>4170</v>
      </c>
      <c r="F35" s="198">
        <v>4170</v>
      </c>
      <c r="G35" s="197"/>
      <c r="H35" s="185" t="s">
        <v>1399</v>
      </c>
      <c r="I35" s="185" t="s">
        <v>1399</v>
      </c>
      <c r="J35" s="186" t="s">
        <v>769</v>
      </c>
      <c r="K35" s="187" t="s">
        <v>3327</v>
      </c>
      <c r="L35" s="186" t="s">
        <v>5532</v>
      </c>
      <c r="M35" s="188"/>
    </row>
    <row r="36" spans="1:13" s="177" customFormat="1" x14ac:dyDescent="0.25">
      <c r="A36" s="179" t="s">
        <v>5407</v>
      </c>
      <c r="B36" s="180" t="s">
        <v>5408</v>
      </c>
      <c r="C36" s="191" t="s">
        <v>5485</v>
      </c>
      <c r="D36" s="181"/>
      <c r="E36" s="194">
        <v>981.89</v>
      </c>
      <c r="F36" s="194">
        <v>981.89</v>
      </c>
      <c r="G36" s="195"/>
      <c r="H36" s="191" t="s">
        <v>5485</v>
      </c>
      <c r="I36" s="191" t="s">
        <v>5485</v>
      </c>
      <c r="J36" s="89" t="s">
        <v>769</v>
      </c>
      <c r="K36" s="56" t="s">
        <v>3335</v>
      </c>
      <c r="L36" s="89" t="s">
        <v>5533</v>
      </c>
      <c r="M36" s="182"/>
    </row>
    <row r="37" spans="1:13" s="178" customFormat="1" x14ac:dyDescent="0.25">
      <c r="A37" s="183" t="s">
        <v>5409</v>
      </c>
      <c r="B37" s="184" t="s">
        <v>5410</v>
      </c>
      <c r="C37" s="185" t="s">
        <v>2180</v>
      </c>
      <c r="D37" s="186"/>
      <c r="E37" s="198">
        <v>402</v>
      </c>
      <c r="F37" s="198">
        <v>402</v>
      </c>
      <c r="G37" s="197"/>
      <c r="H37" s="185" t="s">
        <v>2180</v>
      </c>
      <c r="I37" s="185" t="s">
        <v>2180</v>
      </c>
      <c r="J37" s="186" t="s">
        <v>769</v>
      </c>
      <c r="K37" s="187" t="s">
        <v>5501</v>
      </c>
      <c r="L37" s="186" t="s">
        <v>5534</v>
      </c>
      <c r="M37" s="189"/>
    </row>
    <row r="38" spans="1:13" s="177" customFormat="1" x14ac:dyDescent="0.25">
      <c r="A38" s="179" t="s">
        <v>5411</v>
      </c>
      <c r="B38" s="180" t="s">
        <v>5412</v>
      </c>
      <c r="C38" s="191" t="s">
        <v>5486</v>
      </c>
      <c r="D38" s="181"/>
      <c r="E38" s="194">
        <v>2600</v>
      </c>
      <c r="F38" s="194">
        <v>2600</v>
      </c>
      <c r="G38" s="195"/>
      <c r="H38" s="191" t="s">
        <v>5486</v>
      </c>
      <c r="I38" s="191" t="s">
        <v>5486</v>
      </c>
      <c r="J38" s="89" t="s">
        <v>769</v>
      </c>
      <c r="K38" s="56" t="s">
        <v>5501</v>
      </c>
      <c r="L38" s="89" t="s">
        <v>5535</v>
      </c>
      <c r="M38" s="182"/>
    </row>
    <row r="39" spans="1:13" s="178" customFormat="1" x14ac:dyDescent="0.25">
      <c r="A39" s="183" t="s">
        <v>5413</v>
      </c>
      <c r="B39" s="184" t="s">
        <v>5414</v>
      </c>
      <c r="C39" s="185" t="s">
        <v>1298</v>
      </c>
      <c r="D39" s="186"/>
      <c r="E39" s="198">
        <v>1070</v>
      </c>
      <c r="F39" s="198">
        <v>1070</v>
      </c>
      <c r="G39" s="197"/>
      <c r="H39" s="185" t="s">
        <v>1298</v>
      </c>
      <c r="I39" s="185" t="s">
        <v>1298</v>
      </c>
      <c r="J39" s="186" t="s">
        <v>769</v>
      </c>
      <c r="K39" s="187" t="s">
        <v>5501</v>
      </c>
      <c r="L39" s="186" t="s">
        <v>5536</v>
      </c>
      <c r="M39" s="188"/>
    </row>
    <row r="40" spans="1:13" s="177" customFormat="1" x14ac:dyDescent="0.25">
      <c r="A40" s="179" t="s">
        <v>5415</v>
      </c>
      <c r="B40" s="180" t="s">
        <v>5416</v>
      </c>
      <c r="C40" s="191" t="s">
        <v>741</v>
      </c>
      <c r="D40" s="181"/>
      <c r="E40" s="194">
        <v>800</v>
      </c>
      <c r="F40" s="194">
        <v>800</v>
      </c>
      <c r="G40" s="195"/>
      <c r="H40" s="191" t="s">
        <v>741</v>
      </c>
      <c r="I40" s="191" t="s">
        <v>741</v>
      </c>
      <c r="J40" s="89" t="s">
        <v>769</v>
      </c>
      <c r="K40" s="56" t="s">
        <v>5230</v>
      </c>
      <c r="L40" s="89" t="s">
        <v>4598</v>
      </c>
      <c r="M40" s="182"/>
    </row>
    <row r="41" spans="1:13" s="178" customFormat="1" x14ac:dyDescent="0.25">
      <c r="A41" s="183" t="s">
        <v>5417</v>
      </c>
      <c r="B41" s="184" t="s">
        <v>5418</v>
      </c>
      <c r="C41" s="185" t="s">
        <v>3536</v>
      </c>
      <c r="D41" s="186"/>
      <c r="E41" s="198">
        <v>1900</v>
      </c>
      <c r="F41" s="198">
        <v>1900</v>
      </c>
      <c r="G41" s="197"/>
      <c r="H41" s="185" t="s">
        <v>3536</v>
      </c>
      <c r="I41" s="185" t="s">
        <v>3536</v>
      </c>
      <c r="J41" s="186" t="s">
        <v>769</v>
      </c>
      <c r="K41" s="187" t="s">
        <v>5230</v>
      </c>
      <c r="L41" s="186" t="s">
        <v>5537</v>
      </c>
      <c r="M41" s="188"/>
    </row>
    <row r="42" spans="1:13" s="177" customFormat="1" x14ac:dyDescent="0.25">
      <c r="A42" s="179" t="s">
        <v>5419</v>
      </c>
      <c r="B42" s="180" t="s">
        <v>5420</v>
      </c>
      <c r="C42" s="191" t="s">
        <v>1647</v>
      </c>
      <c r="D42" s="181"/>
      <c r="E42" s="194">
        <v>6000</v>
      </c>
      <c r="F42" s="194">
        <v>6000</v>
      </c>
      <c r="G42" s="195"/>
      <c r="H42" s="191" t="s">
        <v>1647</v>
      </c>
      <c r="I42" s="191" t="s">
        <v>1647</v>
      </c>
      <c r="J42" s="89" t="s">
        <v>769</v>
      </c>
      <c r="K42" s="56" t="s">
        <v>5230</v>
      </c>
      <c r="L42" s="89" t="s">
        <v>5538</v>
      </c>
      <c r="M42" s="182"/>
    </row>
    <row r="43" spans="1:13" s="178" customFormat="1" x14ac:dyDescent="0.25">
      <c r="A43" s="183" t="s">
        <v>5421</v>
      </c>
      <c r="B43" s="184" t="s">
        <v>5422</v>
      </c>
      <c r="C43" s="185" t="s">
        <v>931</v>
      </c>
      <c r="D43" s="186"/>
      <c r="E43" s="198">
        <v>680</v>
      </c>
      <c r="F43" s="198">
        <v>680</v>
      </c>
      <c r="G43" s="197"/>
      <c r="H43" s="185" t="s">
        <v>931</v>
      </c>
      <c r="I43" s="185" t="s">
        <v>931</v>
      </c>
      <c r="J43" s="186" t="s">
        <v>769</v>
      </c>
      <c r="K43" s="187" t="s">
        <v>5502</v>
      </c>
      <c r="L43" s="186" t="s">
        <v>5539</v>
      </c>
      <c r="M43" s="188"/>
    </row>
    <row r="44" spans="1:13" s="177" customFormat="1" x14ac:dyDescent="0.25">
      <c r="A44" s="179" t="s">
        <v>5423</v>
      </c>
      <c r="B44" s="184" t="s">
        <v>5424</v>
      </c>
      <c r="C44" s="191" t="s">
        <v>5487</v>
      </c>
      <c r="D44" s="181"/>
      <c r="E44" s="194">
        <v>400</v>
      </c>
      <c r="F44" s="194">
        <v>400</v>
      </c>
      <c r="G44" s="195"/>
      <c r="H44" s="191" t="s">
        <v>5487</v>
      </c>
      <c r="I44" s="191" t="s">
        <v>5487</v>
      </c>
      <c r="J44" s="89" t="s">
        <v>769</v>
      </c>
      <c r="K44" s="56" t="s">
        <v>4576</v>
      </c>
      <c r="L44" s="89" t="s">
        <v>5540</v>
      </c>
      <c r="M44" s="182"/>
    </row>
    <row r="45" spans="1:13" s="178" customFormat="1" x14ac:dyDescent="0.25">
      <c r="A45" s="183" t="s">
        <v>5425</v>
      </c>
      <c r="B45" s="184" t="s">
        <v>5426</v>
      </c>
      <c r="C45" s="185" t="s">
        <v>5488</v>
      </c>
      <c r="D45" s="186"/>
      <c r="E45" s="198">
        <v>39900</v>
      </c>
      <c r="F45" s="198">
        <v>39900</v>
      </c>
      <c r="G45" s="197"/>
      <c r="H45" s="185" t="s">
        <v>5488</v>
      </c>
      <c r="I45" s="185" t="s">
        <v>5488</v>
      </c>
      <c r="J45" s="186" t="s">
        <v>4569</v>
      </c>
      <c r="K45" s="187" t="s">
        <v>4576</v>
      </c>
      <c r="L45" s="186" t="s">
        <v>5541</v>
      </c>
      <c r="M45" s="188"/>
    </row>
    <row r="46" spans="1:13" s="177" customFormat="1" x14ac:dyDescent="0.25">
      <c r="A46" s="179" t="s">
        <v>5427</v>
      </c>
      <c r="B46" s="180" t="s">
        <v>5428</v>
      </c>
      <c r="C46" s="191" t="s">
        <v>297</v>
      </c>
      <c r="D46" s="181"/>
      <c r="E46" s="194">
        <v>3500</v>
      </c>
      <c r="F46" s="194">
        <v>3500</v>
      </c>
      <c r="G46" s="195"/>
      <c r="H46" s="191" t="s">
        <v>297</v>
      </c>
      <c r="I46" s="191" t="s">
        <v>297</v>
      </c>
      <c r="J46" s="89" t="s">
        <v>4569</v>
      </c>
      <c r="K46" s="56" t="s">
        <v>4577</v>
      </c>
      <c r="L46" s="89" t="s">
        <v>5542</v>
      </c>
      <c r="M46" s="182"/>
    </row>
    <row r="47" spans="1:13" s="178" customFormat="1" x14ac:dyDescent="0.25">
      <c r="A47" s="183" t="s">
        <v>5429</v>
      </c>
      <c r="B47" s="184" t="s">
        <v>5430</v>
      </c>
      <c r="C47" s="185" t="s">
        <v>4551</v>
      </c>
      <c r="D47" s="186"/>
      <c r="E47" s="198">
        <v>39000</v>
      </c>
      <c r="F47" s="198">
        <v>39000</v>
      </c>
      <c r="G47" s="197"/>
      <c r="H47" s="185" t="s">
        <v>4551</v>
      </c>
      <c r="I47" s="185" t="s">
        <v>4551</v>
      </c>
      <c r="J47" s="186" t="s">
        <v>4569</v>
      </c>
      <c r="K47" s="187" t="s">
        <v>4577</v>
      </c>
      <c r="L47" s="186" t="s">
        <v>5543</v>
      </c>
      <c r="M47" s="188"/>
    </row>
    <row r="48" spans="1:13" s="177" customFormat="1" x14ac:dyDescent="0.25">
      <c r="A48" s="179" t="s">
        <v>5431</v>
      </c>
      <c r="B48" s="180" t="s">
        <v>5432</v>
      </c>
      <c r="C48" s="191" t="s">
        <v>5489</v>
      </c>
      <c r="D48" s="181"/>
      <c r="E48" s="194">
        <v>780</v>
      </c>
      <c r="F48" s="194">
        <v>780</v>
      </c>
      <c r="G48" s="195"/>
      <c r="H48" s="191" t="s">
        <v>5489</v>
      </c>
      <c r="I48" s="191" t="s">
        <v>5489</v>
      </c>
      <c r="J48" s="89" t="s">
        <v>769</v>
      </c>
      <c r="K48" s="56" t="s">
        <v>4577</v>
      </c>
      <c r="L48" s="89" t="s">
        <v>5544</v>
      </c>
      <c r="M48" s="182"/>
    </row>
    <row r="49" spans="1:13" s="178" customFormat="1" x14ac:dyDescent="0.25">
      <c r="A49" s="183" t="s">
        <v>5433</v>
      </c>
      <c r="B49" s="184" t="s">
        <v>4752</v>
      </c>
      <c r="C49" s="185" t="s">
        <v>322</v>
      </c>
      <c r="D49" s="186"/>
      <c r="E49" s="198">
        <v>25000</v>
      </c>
      <c r="F49" s="198">
        <v>25000</v>
      </c>
      <c r="G49" s="197"/>
      <c r="H49" s="185" t="s">
        <v>322</v>
      </c>
      <c r="I49" s="185" t="s">
        <v>322</v>
      </c>
      <c r="J49" s="186" t="s">
        <v>4754</v>
      </c>
      <c r="K49" s="187" t="s">
        <v>5503</v>
      </c>
      <c r="L49" s="186" t="s">
        <v>4755</v>
      </c>
      <c r="M49" s="188"/>
    </row>
    <row r="50" spans="1:13" s="177" customFormat="1" x14ac:dyDescent="0.25">
      <c r="A50" s="179" t="s">
        <v>5434</v>
      </c>
      <c r="B50" s="180" t="s">
        <v>5435</v>
      </c>
      <c r="C50" s="191" t="s">
        <v>3391</v>
      </c>
      <c r="D50" s="181"/>
      <c r="E50" s="194">
        <v>3200</v>
      </c>
      <c r="F50" s="194">
        <v>3200</v>
      </c>
      <c r="G50" s="195"/>
      <c r="H50" s="191" t="s">
        <v>3391</v>
      </c>
      <c r="I50" s="191" t="s">
        <v>3391</v>
      </c>
      <c r="J50" s="89" t="s">
        <v>769</v>
      </c>
      <c r="K50" s="56" t="s">
        <v>4579</v>
      </c>
      <c r="L50" s="89" t="s">
        <v>5545</v>
      </c>
      <c r="M50" s="182"/>
    </row>
    <row r="51" spans="1:13" s="178" customFormat="1" x14ac:dyDescent="0.25">
      <c r="A51" s="183" t="s">
        <v>5436</v>
      </c>
      <c r="B51" s="184" t="s">
        <v>5437</v>
      </c>
      <c r="C51" s="185" t="s">
        <v>4536</v>
      </c>
      <c r="D51" s="186"/>
      <c r="E51" s="198">
        <v>1400</v>
      </c>
      <c r="F51" s="198">
        <v>1400</v>
      </c>
      <c r="G51" s="197"/>
      <c r="H51" s="185" t="s">
        <v>4536</v>
      </c>
      <c r="I51" s="185" t="s">
        <v>4536</v>
      </c>
      <c r="J51" s="186" t="s">
        <v>769</v>
      </c>
      <c r="K51" s="187" t="s">
        <v>4579</v>
      </c>
      <c r="L51" s="186" t="s">
        <v>5546</v>
      </c>
      <c r="M51" s="189"/>
    </row>
    <row r="52" spans="1:13" s="177" customFormat="1" x14ac:dyDescent="0.25">
      <c r="A52" s="179" t="s">
        <v>5438</v>
      </c>
      <c r="B52" s="180" t="s">
        <v>5439</v>
      </c>
      <c r="C52" s="191" t="s">
        <v>4159</v>
      </c>
      <c r="D52" s="181"/>
      <c r="E52" s="194">
        <v>425.83</v>
      </c>
      <c r="F52" s="194">
        <v>425.83</v>
      </c>
      <c r="G52" s="195"/>
      <c r="H52" s="191" t="s">
        <v>4159</v>
      </c>
      <c r="I52" s="191" t="s">
        <v>4159</v>
      </c>
      <c r="J52" s="89" t="s">
        <v>769</v>
      </c>
      <c r="K52" s="56" t="s">
        <v>3483</v>
      </c>
      <c r="L52" s="89" t="s">
        <v>2217</v>
      </c>
      <c r="M52" s="182"/>
    </row>
    <row r="53" spans="1:13" s="178" customFormat="1" x14ac:dyDescent="0.25">
      <c r="A53" s="183" t="s">
        <v>5440</v>
      </c>
      <c r="B53" s="184" t="s">
        <v>5441</v>
      </c>
      <c r="C53" s="185" t="s">
        <v>928</v>
      </c>
      <c r="D53" s="186"/>
      <c r="E53" s="198">
        <v>550</v>
      </c>
      <c r="F53" s="198">
        <v>550</v>
      </c>
      <c r="G53" s="197"/>
      <c r="H53" s="185" t="s">
        <v>928</v>
      </c>
      <c r="I53" s="185" t="s">
        <v>928</v>
      </c>
      <c r="J53" s="186" t="s">
        <v>769</v>
      </c>
      <c r="K53" s="187" t="s">
        <v>3483</v>
      </c>
      <c r="L53" s="186" t="s">
        <v>5547</v>
      </c>
      <c r="M53" s="188"/>
    </row>
    <row r="54" spans="1:13" s="177" customFormat="1" x14ac:dyDescent="0.25">
      <c r="A54" s="179" t="s">
        <v>5442</v>
      </c>
      <c r="B54" s="180" t="s">
        <v>5443</v>
      </c>
      <c r="C54" s="191" t="s">
        <v>3467</v>
      </c>
      <c r="D54" s="181"/>
      <c r="E54" s="194">
        <v>3070</v>
      </c>
      <c r="F54" s="194">
        <v>3070</v>
      </c>
      <c r="G54" s="195"/>
      <c r="H54" s="191" t="s">
        <v>3467</v>
      </c>
      <c r="I54" s="191" t="s">
        <v>3467</v>
      </c>
      <c r="J54" s="89" t="s">
        <v>769</v>
      </c>
      <c r="K54" s="56" t="s">
        <v>3483</v>
      </c>
      <c r="L54" s="89" t="s">
        <v>5548</v>
      </c>
      <c r="M54" s="182"/>
    </row>
    <row r="55" spans="1:13" s="178" customFormat="1" x14ac:dyDescent="0.25">
      <c r="A55" s="183" t="s">
        <v>5444</v>
      </c>
      <c r="B55" s="184" t="s">
        <v>5445</v>
      </c>
      <c r="C55" s="185" t="s">
        <v>5024</v>
      </c>
      <c r="D55" s="190"/>
      <c r="E55" s="198">
        <v>2430</v>
      </c>
      <c r="F55" s="198">
        <v>2430</v>
      </c>
      <c r="G55" s="197"/>
      <c r="H55" s="185" t="s">
        <v>5024</v>
      </c>
      <c r="I55" s="185" t="s">
        <v>5024</v>
      </c>
      <c r="J55" s="186" t="s">
        <v>769</v>
      </c>
      <c r="K55" s="187" t="s">
        <v>3483</v>
      </c>
      <c r="L55" s="186" t="s">
        <v>5549</v>
      </c>
      <c r="M55" s="188"/>
    </row>
    <row r="56" spans="1:13" s="177" customFormat="1" x14ac:dyDescent="0.25">
      <c r="A56" s="179" t="s">
        <v>5446</v>
      </c>
      <c r="B56" s="180" t="s">
        <v>5447</v>
      </c>
      <c r="C56" s="191" t="s">
        <v>1393</v>
      </c>
      <c r="D56" s="181"/>
      <c r="E56" s="194">
        <v>6240</v>
      </c>
      <c r="F56" s="194">
        <v>6240</v>
      </c>
      <c r="G56" s="195"/>
      <c r="H56" s="191" t="s">
        <v>1393</v>
      </c>
      <c r="I56" s="191" t="s">
        <v>1393</v>
      </c>
      <c r="J56" s="89" t="s">
        <v>769</v>
      </c>
      <c r="K56" s="56" t="s">
        <v>4580</v>
      </c>
      <c r="L56" s="89" t="s">
        <v>5550</v>
      </c>
      <c r="M56" s="182"/>
    </row>
    <row r="57" spans="1:13" s="178" customFormat="1" x14ac:dyDescent="0.25">
      <c r="A57" s="183" t="s">
        <v>5448</v>
      </c>
      <c r="B57" s="184" t="s">
        <v>5449</v>
      </c>
      <c r="C57" s="185" t="s">
        <v>5483</v>
      </c>
      <c r="D57" s="190"/>
      <c r="E57" s="198">
        <v>4200</v>
      </c>
      <c r="F57" s="198">
        <v>4200</v>
      </c>
      <c r="G57" s="197"/>
      <c r="H57" s="185" t="s">
        <v>5483</v>
      </c>
      <c r="I57" s="185" t="s">
        <v>5483</v>
      </c>
      <c r="J57" s="186" t="s">
        <v>769</v>
      </c>
      <c r="K57" s="187" t="s">
        <v>3484</v>
      </c>
      <c r="L57" s="186" t="s">
        <v>5551</v>
      </c>
      <c r="M57" s="188"/>
    </row>
    <row r="58" spans="1:13" s="177" customFormat="1" x14ac:dyDescent="0.25">
      <c r="A58" s="179" t="s">
        <v>5450</v>
      </c>
      <c r="B58" s="184" t="s">
        <v>5451</v>
      </c>
      <c r="C58" s="191" t="s">
        <v>5490</v>
      </c>
      <c r="D58" s="181"/>
      <c r="E58" s="194">
        <v>82.8</v>
      </c>
      <c r="F58" s="194">
        <v>82.8</v>
      </c>
      <c r="G58" s="195"/>
      <c r="H58" s="191" t="s">
        <v>5490</v>
      </c>
      <c r="I58" s="191" t="s">
        <v>5490</v>
      </c>
      <c r="J58" s="89" t="s">
        <v>769</v>
      </c>
      <c r="K58" s="56" t="s">
        <v>3484</v>
      </c>
      <c r="L58" s="89" t="s">
        <v>5552</v>
      </c>
      <c r="M58" s="182"/>
    </row>
    <row r="59" spans="1:13" s="178" customFormat="1" x14ac:dyDescent="0.25">
      <c r="A59" s="183" t="s">
        <v>5452</v>
      </c>
      <c r="B59" s="184" t="s">
        <v>5453</v>
      </c>
      <c r="C59" s="185" t="s">
        <v>4716</v>
      </c>
      <c r="D59" s="186"/>
      <c r="E59" s="198">
        <v>700</v>
      </c>
      <c r="F59" s="198">
        <v>700</v>
      </c>
      <c r="G59" s="197"/>
      <c r="H59" s="185" t="s">
        <v>4716</v>
      </c>
      <c r="I59" s="185" t="s">
        <v>4716</v>
      </c>
      <c r="J59" s="186" t="s">
        <v>769</v>
      </c>
      <c r="K59" s="187" t="s">
        <v>5504</v>
      </c>
      <c r="L59" s="186" t="s">
        <v>5553</v>
      </c>
      <c r="M59" s="188"/>
    </row>
    <row r="60" spans="1:13" s="177" customFormat="1" x14ac:dyDescent="0.25">
      <c r="A60" s="179" t="s">
        <v>5454</v>
      </c>
      <c r="B60" s="180" t="s">
        <v>5455</v>
      </c>
      <c r="C60" s="191" t="s">
        <v>5491</v>
      </c>
      <c r="D60" s="181"/>
      <c r="E60" s="194">
        <v>5000</v>
      </c>
      <c r="F60" s="194">
        <v>5000</v>
      </c>
      <c r="G60" s="195"/>
      <c r="H60" s="191" t="s">
        <v>5491</v>
      </c>
      <c r="I60" s="191" t="s">
        <v>5491</v>
      </c>
      <c r="J60" s="89" t="s">
        <v>769</v>
      </c>
      <c r="K60" s="56" t="s">
        <v>5504</v>
      </c>
      <c r="L60" s="89" t="s">
        <v>5554</v>
      </c>
      <c r="M60" s="182"/>
    </row>
    <row r="61" spans="1:13" s="178" customFormat="1" x14ac:dyDescent="0.25">
      <c r="A61" s="183" t="s">
        <v>5456</v>
      </c>
      <c r="B61" s="184" t="s">
        <v>5457</v>
      </c>
      <c r="C61" s="185" t="s">
        <v>1758</v>
      </c>
      <c r="D61" s="186"/>
      <c r="E61" s="198">
        <v>7057.5</v>
      </c>
      <c r="F61" s="198">
        <v>7057.5</v>
      </c>
      <c r="G61" s="197"/>
      <c r="H61" s="185" t="s">
        <v>5569</v>
      </c>
      <c r="I61" s="185" t="s">
        <v>5569</v>
      </c>
      <c r="J61" s="186" t="s">
        <v>1254</v>
      </c>
      <c r="K61" s="187" t="s">
        <v>4582</v>
      </c>
      <c r="L61" s="186" t="s">
        <v>4624</v>
      </c>
      <c r="M61" s="188"/>
    </row>
    <row r="62" spans="1:13" s="177" customFormat="1" x14ac:dyDescent="0.25">
      <c r="A62" s="179" t="s">
        <v>5458</v>
      </c>
      <c r="B62" s="180" t="s">
        <v>5459</v>
      </c>
      <c r="C62" s="191" t="s">
        <v>4544</v>
      </c>
      <c r="D62" s="181"/>
      <c r="E62" s="194">
        <v>2000</v>
      </c>
      <c r="F62" s="194">
        <v>2000</v>
      </c>
      <c r="G62" s="195"/>
      <c r="H62" s="191" t="s">
        <v>4544</v>
      </c>
      <c r="I62" s="191" t="s">
        <v>4544</v>
      </c>
      <c r="J62" s="89" t="s">
        <v>769</v>
      </c>
      <c r="K62" s="56" t="s">
        <v>4582</v>
      </c>
      <c r="L62" s="89" t="s">
        <v>4611</v>
      </c>
      <c r="M62" s="182"/>
    </row>
    <row r="63" spans="1:13" s="178" customFormat="1" x14ac:dyDescent="0.25">
      <c r="A63" s="183" t="s">
        <v>5460</v>
      </c>
      <c r="B63" s="184" t="s">
        <v>5461</v>
      </c>
      <c r="C63" s="185" t="s">
        <v>5492</v>
      </c>
      <c r="D63" s="186"/>
      <c r="E63" s="198">
        <v>800</v>
      </c>
      <c r="F63" s="198">
        <v>800</v>
      </c>
      <c r="G63" s="197"/>
      <c r="H63" s="185" t="s">
        <v>5492</v>
      </c>
      <c r="I63" s="185" t="s">
        <v>5492</v>
      </c>
      <c r="J63" s="186" t="s">
        <v>769</v>
      </c>
      <c r="K63" s="187" t="s">
        <v>3486</v>
      </c>
      <c r="L63" s="186" t="s">
        <v>5555</v>
      </c>
      <c r="M63" s="188"/>
    </row>
    <row r="64" spans="1:13" s="177" customFormat="1" x14ac:dyDescent="0.25">
      <c r="A64" s="179" t="s">
        <v>5462</v>
      </c>
      <c r="B64" s="180" t="s">
        <v>5463</v>
      </c>
      <c r="C64" s="191" t="s">
        <v>5493</v>
      </c>
      <c r="D64" s="181"/>
      <c r="E64" s="194">
        <v>350</v>
      </c>
      <c r="F64" s="194">
        <v>350</v>
      </c>
      <c r="G64" s="195"/>
      <c r="H64" s="191" t="s">
        <v>5493</v>
      </c>
      <c r="I64" s="191" t="s">
        <v>5493</v>
      </c>
      <c r="J64" s="89" t="s">
        <v>769</v>
      </c>
      <c r="K64" s="56" t="s">
        <v>3486</v>
      </c>
      <c r="L64" s="89" t="s">
        <v>5556</v>
      </c>
      <c r="M64" s="182"/>
    </row>
    <row r="65" spans="1:13" s="178" customFormat="1" x14ac:dyDescent="0.25">
      <c r="A65" s="183" t="s">
        <v>5464</v>
      </c>
      <c r="B65" s="184" t="s">
        <v>5465</v>
      </c>
      <c r="C65" s="185" t="s">
        <v>274</v>
      </c>
      <c r="D65" s="186"/>
      <c r="E65" s="198">
        <v>37000</v>
      </c>
      <c r="F65" s="198">
        <v>37000</v>
      </c>
      <c r="G65" s="197"/>
      <c r="H65" s="185" t="s">
        <v>274</v>
      </c>
      <c r="I65" s="185" t="s">
        <v>274</v>
      </c>
      <c r="J65" s="186" t="s">
        <v>769</v>
      </c>
      <c r="K65" s="187" t="s">
        <v>3486</v>
      </c>
      <c r="L65" s="186" t="s">
        <v>5557</v>
      </c>
      <c r="M65" s="189"/>
    </row>
    <row r="66" spans="1:13" s="177" customFormat="1" x14ac:dyDescent="0.25">
      <c r="A66" s="179" t="s">
        <v>5466</v>
      </c>
      <c r="B66" s="180" t="s">
        <v>5467</v>
      </c>
      <c r="C66" s="191" t="s">
        <v>1761</v>
      </c>
      <c r="D66" s="181"/>
      <c r="E66" s="194">
        <v>1000</v>
      </c>
      <c r="F66" s="194">
        <v>1000</v>
      </c>
      <c r="G66" s="195"/>
      <c r="H66" s="191" t="s">
        <v>1761</v>
      </c>
      <c r="I66" s="191" t="s">
        <v>1761</v>
      </c>
      <c r="J66" s="89" t="s">
        <v>769</v>
      </c>
      <c r="K66" s="56" t="s">
        <v>3486</v>
      </c>
      <c r="L66" s="89" t="s">
        <v>5558</v>
      </c>
      <c r="M66" s="182"/>
    </row>
    <row r="67" spans="1:13" s="178" customFormat="1" x14ac:dyDescent="0.25">
      <c r="A67" s="183" t="s">
        <v>5468</v>
      </c>
      <c r="B67" s="184" t="s">
        <v>5469</v>
      </c>
      <c r="C67" s="185" t="s">
        <v>5494</v>
      </c>
      <c r="D67" s="186"/>
      <c r="E67" s="198">
        <v>8370.7000000000007</v>
      </c>
      <c r="F67" s="198">
        <v>8370.7000000000007</v>
      </c>
      <c r="G67" s="197"/>
      <c r="H67" s="185" t="s">
        <v>5570</v>
      </c>
      <c r="I67" s="185" t="s">
        <v>5571</v>
      </c>
      <c r="J67" s="186" t="s">
        <v>1254</v>
      </c>
      <c r="K67" s="187" t="s">
        <v>3486</v>
      </c>
      <c r="L67" s="186" t="s">
        <v>5559</v>
      </c>
      <c r="M67" s="188"/>
    </row>
    <row r="68" spans="1:13" s="177" customFormat="1" x14ac:dyDescent="0.25">
      <c r="A68" s="179" t="s">
        <v>5470</v>
      </c>
      <c r="B68" s="180" t="s">
        <v>5471</v>
      </c>
      <c r="C68" s="191" t="s">
        <v>5495</v>
      </c>
      <c r="D68" s="181"/>
      <c r="E68" s="194">
        <v>850</v>
      </c>
      <c r="F68" s="194">
        <v>850</v>
      </c>
      <c r="G68" s="195"/>
      <c r="H68" s="191" t="s">
        <v>5495</v>
      </c>
      <c r="I68" s="191" t="s">
        <v>5495</v>
      </c>
      <c r="J68" s="89" t="s">
        <v>769</v>
      </c>
      <c r="K68" s="56" t="s">
        <v>5505</v>
      </c>
      <c r="L68" s="89" t="s">
        <v>5560</v>
      </c>
      <c r="M68" s="182"/>
    </row>
    <row r="69" spans="1:13" s="178" customFormat="1" x14ac:dyDescent="0.25">
      <c r="A69" s="183" t="s">
        <v>5472</v>
      </c>
      <c r="B69" s="184" t="s">
        <v>5473</v>
      </c>
      <c r="C69" s="185" t="s">
        <v>3996</v>
      </c>
      <c r="D69" s="186"/>
      <c r="E69" s="198">
        <v>423</v>
      </c>
      <c r="F69" s="198">
        <v>423</v>
      </c>
      <c r="G69" s="197"/>
      <c r="H69" s="185" t="s">
        <v>3996</v>
      </c>
      <c r="I69" s="185" t="s">
        <v>3996</v>
      </c>
      <c r="J69" s="186" t="s">
        <v>769</v>
      </c>
      <c r="K69" s="187" t="s">
        <v>5505</v>
      </c>
      <c r="L69" s="186" t="s">
        <v>5561</v>
      </c>
      <c r="M69" s="189"/>
    </row>
    <row r="70" spans="1:13" s="177" customFormat="1" x14ac:dyDescent="0.25">
      <c r="A70" s="179" t="s">
        <v>5474</v>
      </c>
      <c r="B70" s="180" t="s">
        <v>5475</v>
      </c>
      <c r="C70" s="191" t="s">
        <v>3455</v>
      </c>
      <c r="D70" s="181"/>
      <c r="E70" s="194">
        <v>350</v>
      </c>
      <c r="F70" s="194">
        <v>350</v>
      </c>
      <c r="G70" s="195"/>
      <c r="H70" s="191" t="s">
        <v>3455</v>
      </c>
      <c r="I70" s="191" t="s">
        <v>3455</v>
      </c>
      <c r="J70" s="89" t="s">
        <v>769</v>
      </c>
      <c r="K70" s="56" t="s">
        <v>3489</v>
      </c>
      <c r="L70" s="89" t="s">
        <v>5562</v>
      </c>
      <c r="M70" s="182"/>
    </row>
    <row r="71" spans="1:13" s="178" customFormat="1" x14ac:dyDescent="0.25">
      <c r="A71" s="183" t="s">
        <v>5476</v>
      </c>
      <c r="B71" s="184" t="s">
        <v>5477</v>
      </c>
      <c r="C71" s="185" t="s">
        <v>5496</v>
      </c>
      <c r="D71" s="186"/>
      <c r="E71" s="198">
        <v>24000</v>
      </c>
      <c r="F71" s="198">
        <v>24000</v>
      </c>
      <c r="G71" s="197"/>
      <c r="H71" s="185" t="s">
        <v>5496</v>
      </c>
      <c r="I71" s="185" t="s">
        <v>5496</v>
      </c>
      <c r="J71" s="186" t="s">
        <v>769</v>
      </c>
      <c r="K71" s="187" t="s">
        <v>3490</v>
      </c>
      <c r="L71" s="186" t="s">
        <v>5563</v>
      </c>
      <c r="M71" s="188"/>
    </row>
    <row r="72" spans="1:13" s="177" customFormat="1" x14ac:dyDescent="0.25">
      <c r="A72" s="179" t="s">
        <v>5478</v>
      </c>
      <c r="B72" s="180" t="s">
        <v>5479</v>
      </c>
      <c r="C72" s="191" t="s">
        <v>4758</v>
      </c>
      <c r="D72" s="181"/>
      <c r="E72" s="194">
        <v>1500</v>
      </c>
      <c r="F72" s="194">
        <v>1500</v>
      </c>
      <c r="G72" s="195"/>
      <c r="H72" s="191" t="s">
        <v>4758</v>
      </c>
      <c r="I72" s="191" t="s">
        <v>4758</v>
      </c>
      <c r="J72" s="89" t="s">
        <v>769</v>
      </c>
      <c r="K72" s="56" t="s">
        <v>5506</v>
      </c>
      <c r="L72" s="89" t="s">
        <v>5564</v>
      </c>
      <c r="M72" s="182"/>
    </row>
    <row r="73" spans="1:13" s="178" customFormat="1" x14ac:dyDescent="0.25">
      <c r="A73" s="183" t="s">
        <v>5480</v>
      </c>
      <c r="B73" s="184" t="s">
        <v>5481</v>
      </c>
      <c r="C73" s="185" t="s">
        <v>5497</v>
      </c>
      <c r="D73" s="186"/>
      <c r="E73" s="198">
        <v>480</v>
      </c>
      <c r="F73" s="198">
        <v>480</v>
      </c>
      <c r="G73" s="197"/>
      <c r="H73" s="185" t="s">
        <v>5497</v>
      </c>
      <c r="I73" s="185" t="s">
        <v>5497</v>
      </c>
      <c r="J73" s="186" t="s">
        <v>769</v>
      </c>
      <c r="K73" s="187" t="s">
        <v>4584</v>
      </c>
      <c r="L73" s="186" t="s">
        <v>5565</v>
      </c>
      <c r="M73" s="188"/>
    </row>
    <row r="74" spans="1:13" s="177" customFormat="1" x14ac:dyDescent="0.25">
      <c r="A74" s="179" t="s">
        <v>5572</v>
      </c>
      <c r="B74" s="180" t="s">
        <v>5573</v>
      </c>
      <c r="C74" s="191" t="s">
        <v>744</v>
      </c>
      <c r="D74" s="181"/>
      <c r="E74" s="194">
        <v>100</v>
      </c>
      <c r="F74" s="194">
        <v>100</v>
      </c>
      <c r="G74" s="195"/>
      <c r="H74" s="191" t="s">
        <v>744</v>
      </c>
      <c r="I74" s="191" t="s">
        <v>744</v>
      </c>
      <c r="J74" s="89" t="s">
        <v>769</v>
      </c>
      <c r="K74" s="56" t="s">
        <v>5665</v>
      </c>
      <c r="L74" s="89" t="s">
        <v>5674</v>
      </c>
      <c r="M74" s="182"/>
    </row>
    <row r="75" spans="1:13" s="178" customFormat="1" x14ac:dyDescent="0.25">
      <c r="A75" s="183" t="s">
        <v>5574</v>
      </c>
      <c r="B75" s="184" t="s">
        <v>5575</v>
      </c>
      <c r="C75" s="185" t="s">
        <v>1511</v>
      </c>
      <c r="D75" s="186"/>
      <c r="E75" s="198">
        <v>64</v>
      </c>
      <c r="F75" s="196">
        <v>64</v>
      </c>
      <c r="G75" s="197"/>
      <c r="H75" s="185" t="s">
        <v>1511</v>
      </c>
      <c r="I75" s="185" t="s">
        <v>1511</v>
      </c>
      <c r="J75" s="186" t="s">
        <v>769</v>
      </c>
      <c r="K75" s="187" t="s">
        <v>5666</v>
      </c>
      <c r="L75" s="186" t="s">
        <v>5675</v>
      </c>
      <c r="M75" s="188"/>
    </row>
    <row r="76" spans="1:13" s="177" customFormat="1" x14ac:dyDescent="0.25">
      <c r="A76" s="179" t="s">
        <v>5576</v>
      </c>
      <c r="B76" s="184" t="s">
        <v>5577</v>
      </c>
      <c r="C76" s="191" t="s">
        <v>3322</v>
      </c>
      <c r="D76" s="181"/>
      <c r="E76" s="194">
        <v>3200</v>
      </c>
      <c r="F76" s="194">
        <v>3200</v>
      </c>
      <c r="G76" s="195"/>
      <c r="H76" s="191" t="s">
        <v>3322</v>
      </c>
      <c r="I76" s="191" t="s">
        <v>3322</v>
      </c>
      <c r="J76" s="89" t="s">
        <v>769</v>
      </c>
      <c r="K76" s="89" t="s">
        <v>3610</v>
      </c>
      <c r="L76" s="89" t="s">
        <v>5676</v>
      </c>
      <c r="M76" s="182"/>
    </row>
    <row r="77" spans="1:13" s="178" customFormat="1" x14ac:dyDescent="0.25">
      <c r="A77" s="183" t="s">
        <v>5578</v>
      </c>
      <c r="B77" s="184" t="s">
        <v>5579</v>
      </c>
      <c r="C77" s="185" t="s">
        <v>184</v>
      </c>
      <c r="D77" s="186"/>
      <c r="E77" s="198">
        <v>3500</v>
      </c>
      <c r="F77" s="196">
        <v>3500</v>
      </c>
      <c r="G77" s="197"/>
      <c r="H77" s="185" t="s">
        <v>184</v>
      </c>
      <c r="I77" s="185" t="s">
        <v>184</v>
      </c>
      <c r="J77" s="186" t="s">
        <v>769</v>
      </c>
      <c r="K77" s="186" t="s">
        <v>3611</v>
      </c>
      <c r="L77" s="186" t="s">
        <v>4625</v>
      </c>
      <c r="M77" s="188"/>
    </row>
    <row r="78" spans="1:13" s="177" customFormat="1" x14ac:dyDescent="0.25">
      <c r="A78" s="179" t="s">
        <v>5580</v>
      </c>
      <c r="B78" s="180" t="s">
        <v>5581</v>
      </c>
      <c r="C78" s="191" t="s">
        <v>741</v>
      </c>
      <c r="D78" s="181"/>
      <c r="E78" s="194">
        <v>70</v>
      </c>
      <c r="F78" s="194">
        <v>70</v>
      </c>
      <c r="G78" s="195"/>
      <c r="H78" s="191" t="s">
        <v>741</v>
      </c>
      <c r="I78" s="191" t="s">
        <v>741</v>
      </c>
      <c r="J78" s="89" t="s">
        <v>769</v>
      </c>
      <c r="K78" s="89" t="s">
        <v>3488</v>
      </c>
      <c r="L78" s="89" t="s">
        <v>5677</v>
      </c>
      <c r="M78" s="182"/>
    </row>
    <row r="79" spans="1:13" s="207" customFormat="1" x14ac:dyDescent="0.25">
      <c r="A79" s="203" t="s">
        <v>5582</v>
      </c>
      <c r="B79" s="200" t="s">
        <v>5583</v>
      </c>
      <c r="C79" s="204" t="s">
        <v>5024</v>
      </c>
      <c r="D79" s="205"/>
      <c r="E79" s="198">
        <v>5480</v>
      </c>
      <c r="F79" s="196">
        <v>5480</v>
      </c>
      <c r="G79" s="197"/>
      <c r="H79" s="204" t="s">
        <v>5024</v>
      </c>
      <c r="I79" s="204" t="s">
        <v>5024</v>
      </c>
      <c r="J79" s="205" t="s">
        <v>769</v>
      </c>
      <c r="K79" s="205" t="s">
        <v>3488</v>
      </c>
      <c r="L79" s="205" t="s">
        <v>5678</v>
      </c>
      <c r="M79" s="206"/>
    </row>
    <row r="80" spans="1:13" s="177" customFormat="1" x14ac:dyDescent="0.25">
      <c r="A80" s="179" t="s">
        <v>5584</v>
      </c>
      <c r="B80" s="180" t="s">
        <v>5585</v>
      </c>
      <c r="C80" s="191" t="s">
        <v>5652</v>
      </c>
      <c r="D80" s="181"/>
      <c r="E80" s="194">
        <v>29973</v>
      </c>
      <c r="F80" s="194">
        <v>29973</v>
      </c>
      <c r="G80" s="195"/>
      <c r="H80" s="191" t="s">
        <v>5711</v>
      </c>
      <c r="I80" s="191" t="s">
        <v>5712</v>
      </c>
      <c r="J80" s="89" t="s">
        <v>1254</v>
      </c>
      <c r="K80" s="89" t="s">
        <v>3488</v>
      </c>
      <c r="L80" s="89" t="s">
        <v>5679</v>
      </c>
      <c r="M80" s="182"/>
    </row>
    <row r="81" spans="1:13" s="178" customFormat="1" x14ac:dyDescent="0.25">
      <c r="A81" s="183" t="s">
        <v>5586</v>
      </c>
      <c r="B81" s="184" t="s">
        <v>5587</v>
      </c>
      <c r="C81" s="185" t="s">
        <v>5653</v>
      </c>
      <c r="D81" s="186"/>
      <c r="E81" s="198">
        <v>820</v>
      </c>
      <c r="F81" s="196">
        <v>820</v>
      </c>
      <c r="G81" s="197"/>
      <c r="H81" s="185" t="s">
        <v>5653</v>
      </c>
      <c r="I81" s="185" t="s">
        <v>5653</v>
      </c>
      <c r="J81" s="186" t="s">
        <v>769</v>
      </c>
      <c r="K81" s="186" t="s">
        <v>4713</v>
      </c>
      <c r="L81" s="186" t="s">
        <v>5680</v>
      </c>
      <c r="M81" s="188"/>
    </row>
    <row r="82" spans="1:13" s="177" customFormat="1" x14ac:dyDescent="0.25">
      <c r="A82" s="179" t="s">
        <v>5588</v>
      </c>
      <c r="B82" s="180" t="s">
        <v>5589</v>
      </c>
      <c r="C82" s="191" t="s">
        <v>5654</v>
      </c>
      <c r="D82" s="181"/>
      <c r="E82" s="194">
        <v>1301.4000000000001</v>
      </c>
      <c r="F82" s="194">
        <v>1301.4000000000001</v>
      </c>
      <c r="G82" s="195"/>
      <c r="H82" s="191" t="s">
        <v>5654</v>
      </c>
      <c r="I82" s="191" t="s">
        <v>5654</v>
      </c>
      <c r="J82" s="89" t="s">
        <v>769</v>
      </c>
      <c r="K82" s="89" t="s">
        <v>3613</v>
      </c>
      <c r="L82" s="89" t="s">
        <v>5681</v>
      </c>
      <c r="M82" s="182"/>
    </row>
    <row r="83" spans="1:13" s="178" customFormat="1" x14ac:dyDescent="0.25">
      <c r="A83" s="183" t="s">
        <v>5590</v>
      </c>
      <c r="B83" s="184" t="s">
        <v>5591</v>
      </c>
      <c r="C83" s="185" t="s">
        <v>5655</v>
      </c>
      <c r="D83" s="186"/>
      <c r="E83" s="198">
        <v>800</v>
      </c>
      <c r="F83" s="196">
        <v>800</v>
      </c>
      <c r="G83" s="197"/>
      <c r="H83" s="185" t="s">
        <v>5655</v>
      </c>
      <c r="I83" s="185" t="s">
        <v>5655</v>
      </c>
      <c r="J83" s="186" t="s">
        <v>769</v>
      </c>
      <c r="K83" s="186" t="s">
        <v>3670</v>
      </c>
      <c r="L83" s="186" t="s">
        <v>5682</v>
      </c>
      <c r="M83" s="189"/>
    </row>
    <row r="84" spans="1:13" s="177" customFormat="1" x14ac:dyDescent="0.25">
      <c r="A84" s="179" t="s">
        <v>5592</v>
      </c>
      <c r="B84" s="180" t="s">
        <v>5593</v>
      </c>
      <c r="C84" s="191" t="s">
        <v>931</v>
      </c>
      <c r="D84" s="181"/>
      <c r="E84" s="194">
        <v>680</v>
      </c>
      <c r="F84" s="194">
        <v>680</v>
      </c>
      <c r="G84" s="195"/>
      <c r="H84" s="191" t="s">
        <v>931</v>
      </c>
      <c r="I84" s="191" t="s">
        <v>931</v>
      </c>
      <c r="J84" s="89" t="s">
        <v>769</v>
      </c>
      <c r="K84" s="89" t="s">
        <v>5667</v>
      </c>
      <c r="L84" s="89" t="s">
        <v>5683</v>
      </c>
      <c r="M84" s="182"/>
    </row>
    <row r="85" spans="1:13" s="178" customFormat="1" x14ac:dyDescent="0.25">
      <c r="A85" s="183" t="s">
        <v>5594</v>
      </c>
      <c r="B85" s="184" t="s">
        <v>5595</v>
      </c>
      <c r="C85" s="185" t="s">
        <v>5656</v>
      </c>
      <c r="D85" s="186"/>
      <c r="E85" s="198">
        <v>7100</v>
      </c>
      <c r="F85" s="196">
        <v>7100</v>
      </c>
      <c r="G85" s="197"/>
      <c r="H85" s="185" t="s">
        <v>5656</v>
      </c>
      <c r="I85" s="185" t="s">
        <v>5656</v>
      </c>
      <c r="J85" s="186" t="s">
        <v>769</v>
      </c>
      <c r="K85" s="186" t="s">
        <v>5667</v>
      </c>
      <c r="L85" s="186" t="s">
        <v>5684</v>
      </c>
      <c r="M85" s="188"/>
    </row>
    <row r="86" spans="1:13" s="177" customFormat="1" x14ac:dyDescent="0.25">
      <c r="A86" s="179" t="s">
        <v>5596</v>
      </c>
      <c r="B86" s="180" t="s">
        <v>5597</v>
      </c>
      <c r="C86" s="191" t="s">
        <v>931</v>
      </c>
      <c r="D86" s="181"/>
      <c r="E86" s="194">
        <v>2010</v>
      </c>
      <c r="F86" s="194">
        <v>2010</v>
      </c>
      <c r="G86" s="195"/>
      <c r="H86" s="191" t="s">
        <v>931</v>
      </c>
      <c r="I86" s="191" t="s">
        <v>931</v>
      </c>
      <c r="J86" s="89" t="s">
        <v>769</v>
      </c>
      <c r="K86" s="89" t="s">
        <v>5667</v>
      </c>
      <c r="L86" s="89" t="s">
        <v>5685</v>
      </c>
      <c r="M86" s="182"/>
    </row>
    <row r="87" spans="1:13" s="178" customFormat="1" x14ac:dyDescent="0.25">
      <c r="A87" s="183" t="s">
        <v>5598</v>
      </c>
      <c r="B87" s="184" t="s">
        <v>5599</v>
      </c>
      <c r="C87" s="185" t="s">
        <v>4159</v>
      </c>
      <c r="D87" s="190"/>
      <c r="E87" s="198">
        <v>228.85</v>
      </c>
      <c r="F87" s="196">
        <v>228.85</v>
      </c>
      <c r="G87" s="197"/>
      <c r="H87" s="185" t="s">
        <v>4159</v>
      </c>
      <c r="I87" s="185" t="s">
        <v>4159</v>
      </c>
      <c r="J87" s="186" t="s">
        <v>769</v>
      </c>
      <c r="K87" s="186" t="s">
        <v>4731</v>
      </c>
      <c r="L87" s="186" t="s">
        <v>2217</v>
      </c>
      <c r="M87" s="188"/>
    </row>
    <row r="88" spans="1:13" s="177" customFormat="1" x14ac:dyDescent="0.25">
      <c r="A88" s="179" t="s">
        <v>5600</v>
      </c>
      <c r="B88" s="180" t="s">
        <v>5601</v>
      </c>
      <c r="C88" s="191" t="s">
        <v>3468</v>
      </c>
      <c r="D88" s="181"/>
      <c r="E88" s="194">
        <v>615</v>
      </c>
      <c r="F88" s="194">
        <v>615</v>
      </c>
      <c r="G88" s="195"/>
      <c r="H88" s="191" t="s">
        <v>3468</v>
      </c>
      <c r="I88" s="191" t="s">
        <v>3468</v>
      </c>
      <c r="J88" s="89" t="s">
        <v>769</v>
      </c>
      <c r="K88" s="89" t="s">
        <v>4731</v>
      </c>
      <c r="L88" s="89" t="s">
        <v>5686</v>
      </c>
      <c r="M88" s="182"/>
    </row>
    <row r="89" spans="1:13" s="178" customFormat="1" x14ac:dyDescent="0.25">
      <c r="A89" s="183" t="s">
        <v>5602</v>
      </c>
      <c r="B89" s="184" t="s">
        <v>5603</v>
      </c>
      <c r="C89" s="185" t="s">
        <v>4543</v>
      </c>
      <c r="D89" s="190"/>
      <c r="E89" s="198">
        <v>345.45</v>
      </c>
      <c r="F89" s="196">
        <v>345.45</v>
      </c>
      <c r="G89" s="197"/>
      <c r="H89" s="185" t="s">
        <v>4543</v>
      </c>
      <c r="I89" s="185" t="s">
        <v>4543</v>
      </c>
      <c r="J89" s="186" t="s">
        <v>769</v>
      </c>
      <c r="K89" s="186" t="s">
        <v>4731</v>
      </c>
      <c r="L89" s="186" t="s">
        <v>5687</v>
      </c>
      <c r="M89" s="188"/>
    </row>
    <row r="90" spans="1:13" s="177" customFormat="1" x14ac:dyDescent="0.25">
      <c r="A90" s="179" t="s">
        <v>5604</v>
      </c>
      <c r="B90" s="184" t="s">
        <v>5605</v>
      </c>
      <c r="C90" s="191" t="s">
        <v>5657</v>
      </c>
      <c r="D90" s="181"/>
      <c r="E90" s="194">
        <v>12000</v>
      </c>
      <c r="F90" s="194">
        <v>12000</v>
      </c>
      <c r="G90" s="195"/>
      <c r="H90" s="191" t="s">
        <v>5657</v>
      </c>
      <c r="I90" s="191" t="s">
        <v>5657</v>
      </c>
      <c r="J90" s="89" t="s">
        <v>769</v>
      </c>
      <c r="K90" s="89" t="s">
        <v>5668</v>
      </c>
      <c r="L90" s="89" t="s">
        <v>5688</v>
      </c>
      <c r="M90" s="182"/>
    </row>
    <row r="91" spans="1:13" s="178" customFormat="1" x14ac:dyDescent="0.25">
      <c r="A91" s="183" t="s">
        <v>5606</v>
      </c>
      <c r="B91" s="184" t="s">
        <v>5607</v>
      </c>
      <c r="C91" s="185" t="s">
        <v>5658</v>
      </c>
      <c r="D91" s="186"/>
      <c r="E91" s="198">
        <v>100</v>
      </c>
      <c r="F91" s="196">
        <v>100</v>
      </c>
      <c r="G91" s="197"/>
      <c r="H91" s="185" t="s">
        <v>5658</v>
      </c>
      <c r="I91" s="185" t="s">
        <v>5658</v>
      </c>
      <c r="J91" s="186" t="s">
        <v>769</v>
      </c>
      <c r="K91" s="186" t="s">
        <v>5668</v>
      </c>
      <c r="L91" s="186" t="s">
        <v>5689</v>
      </c>
      <c r="M91" s="188"/>
    </row>
    <row r="92" spans="1:13" s="177" customFormat="1" x14ac:dyDescent="0.25">
      <c r="A92" s="179" t="s">
        <v>5608</v>
      </c>
      <c r="B92" s="180" t="s">
        <v>5609</v>
      </c>
      <c r="C92" s="191" t="s">
        <v>3539</v>
      </c>
      <c r="D92" s="181"/>
      <c r="E92" s="194">
        <v>4066</v>
      </c>
      <c r="F92" s="194">
        <v>4066</v>
      </c>
      <c r="G92" s="195"/>
      <c r="H92" s="191" t="s">
        <v>3539</v>
      </c>
      <c r="I92" s="191" t="s">
        <v>3539</v>
      </c>
      <c r="J92" s="89" t="s">
        <v>769</v>
      </c>
      <c r="K92" s="89" t="s">
        <v>5668</v>
      </c>
      <c r="L92" s="89" t="s">
        <v>5690</v>
      </c>
      <c r="M92" s="182"/>
    </row>
    <row r="93" spans="1:13" s="178" customFormat="1" x14ac:dyDescent="0.25">
      <c r="A93" s="183" t="s">
        <v>5610</v>
      </c>
      <c r="B93" s="184" t="s">
        <v>5611</v>
      </c>
      <c r="C93" s="185" t="s">
        <v>5659</v>
      </c>
      <c r="D93" s="190"/>
      <c r="E93" s="198">
        <v>79300</v>
      </c>
      <c r="F93" s="196">
        <v>79300</v>
      </c>
      <c r="G93" s="197"/>
      <c r="H93" s="185" t="s">
        <v>5659</v>
      </c>
      <c r="I93" s="185" t="s">
        <v>5659</v>
      </c>
      <c r="J93" s="186" t="s">
        <v>4569</v>
      </c>
      <c r="K93" s="186" t="s">
        <v>4749</v>
      </c>
      <c r="L93" s="186" t="s">
        <v>5691</v>
      </c>
      <c r="M93" s="188"/>
    </row>
    <row r="94" spans="1:13" s="177" customFormat="1" x14ac:dyDescent="0.25">
      <c r="A94" s="179" t="s">
        <v>5612</v>
      </c>
      <c r="B94" s="184" t="s">
        <v>5613</v>
      </c>
      <c r="C94" s="191" t="s">
        <v>931</v>
      </c>
      <c r="D94" s="181"/>
      <c r="E94" s="194">
        <v>89076</v>
      </c>
      <c r="F94" s="194">
        <v>89076</v>
      </c>
      <c r="G94" s="195"/>
      <c r="H94" s="191" t="s">
        <v>931</v>
      </c>
      <c r="I94" s="191" t="s">
        <v>931</v>
      </c>
      <c r="J94" s="89" t="s">
        <v>1254</v>
      </c>
      <c r="K94" s="89" t="s">
        <v>4749</v>
      </c>
      <c r="L94" s="89" t="s">
        <v>5692</v>
      </c>
      <c r="M94" s="182"/>
    </row>
    <row r="95" spans="1:13" s="178" customFormat="1" x14ac:dyDescent="0.25">
      <c r="A95" s="183" t="s">
        <v>5614</v>
      </c>
      <c r="B95" s="184" t="s">
        <v>5615</v>
      </c>
      <c r="C95" s="185" t="s">
        <v>3021</v>
      </c>
      <c r="D95" s="186"/>
      <c r="E95" s="198">
        <v>3480</v>
      </c>
      <c r="F95" s="196">
        <v>3480</v>
      </c>
      <c r="G95" s="197"/>
      <c r="H95" s="185" t="s">
        <v>3021</v>
      </c>
      <c r="I95" s="185" t="s">
        <v>3021</v>
      </c>
      <c r="J95" s="186" t="s">
        <v>769</v>
      </c>
      <c r="K95" s="186" t="s">
        <v>3759</v>
      </c>
      <c r="L95" s="186" t="s">
        <v>5693</v>
      </c>
      <c r="M95" s="188"/>
    </row>
    <row r="96" spans="1:13" s="177" customFormat="1" x14ac:dyDescent="0.25">
      <c r="A96" s="179" t="s">
        <v>5726</v>
      </c>
      <c r="B96" s="180" t="s">
        <v>5727</v>
      </c>
      <c r="C96" s="191" t="s">
        <v>744</v>
      </c>
      <c r="D96" s="181"/>
      <c r="E96" s="194">
        <v>180454.63</v>
      </c>
      <c r="F96" s="194">
        <v>160233.16</v>
      </c>
      <c r="G96" s="195">
        <v>1000</v>
      </c>
      <c r="H96" s="191" t="s">
        <v>5730</v>
      </c>
      <c r="I96" s="191" t="s">
        <v>5731</v>
      </c>
      <c r="J96" s="89" t="s">
        <v>5728</v>
      </c>
      <c r="K96" s="89" t="s">
        <v>5669</v>
      </c>
      <c r="L96" s="89" t="s">
        <v>5729</v>
      </c>
      <c r="M96" s="182"/>
    </row>
    <row r="97" spans="1:13" s="178" customFormat="1" x14ac:dyDescent="0.25">
      <c r="A97" s="183" t="s">
        <v>5616</v>
      </c>
      <c r="B97" s="184" t="s">
        <v>5617</v>
      </c>
      <c r="C97" s="185" t="s">
        <v>3738</v>
      </c>
      <c r="D97" s="190"/>
      <c r="E97" s="198">
        <v>1785</v>
      </c>
      <c r="F97" s="196">
        <v>1785</v>
      </c>
      <c r="G97" s="197"/>
      <c r="H97" s="185" t="s">
        <v>3738</v>
      </c>
      <c r="I97" s="185" t="s">
        <v>3738</v>
      </c>
      <c r="J97" s="186" t="s">
        <v>769</v>
      </c>
      <c r="K97" s="186" t="s">
        <v>5669</v>
      </c>
      <c r="L97" s="186" t="s">
        <v>5694</v>
      </c>
      <c r="M97" s="188"/>
    </row>
    <row r="98" spans="1:13" s="177" customFormat="1" x14ac:dyDescent="0.25">
      <c r="A98" s="179" t="s">
        <v>5618</v>
      </c>
      <c r="B98" s="184" t="s">
        <v>5619</v>
      </c>
      <c r="C98" s="191" t="s">
        <v>165</v>
      </c>
      <c r="D98" s="181"/>
      <c r="E98" s="194">
        <v>5474</v>
      </c>
      <c r="F98" s="194">
        <v>5474</v>
      </c>
      <c r="G98" s="195"/>
      <c r="H98" s="191" t="s">
        <v>165</v>
      </c>
      <c r="I98" s="191" t="s">
        <v>165</v>
      </c>
      <c r="J98" s="89" t="s">
        <v>769</v>
      </c>
      <c r="K98" s="89" t="s">
        <v>5670</v>
      </c>
      <c r="L98" s="89" t="s">
        <v>5695</v>
      </c>
      <c r="M98" s="182"/>
    </row>
    <row r="99" spans="1:13" s="178" customFormat="1" x14ac:dyDescent="0.25">
      <c r="A99" s="183" t="s">
        <v>5620</v>
      </c>
      <c r="B99" s="184" t="s">
        <v>5621</v>
      </c>
      <c r="C99" s="185" t="s">
        <v>5660</v>
      </c>
      <c r="D99" s="186"/>
      <c r="E99" s="198">
        <v>9135.74</v>
      </c>
      <c r="F99" s="196">
        <v>9135.74</v>
      </c>
      <c r="G99" s="197"/>
      <c r="H99" s="185" t="s">
        <v>5660</v>
      </c>
      <c r="I99" s="185" t="s">
        <v>5660</v>
      </c>
      <c r="J99" s="186" t="s">
        <v>769</v>
      </c>
      <c r="K99" s="186" t="s">
        <v>4790</v>
      </c>
      <c r="L99" s="186" t="s">
        <v>5696</v>
      </c>
      <c r="M99" s="188"/>
    </row>
    <row r="100" spans="1:13" s="177" customFormat="1" x14ac:dyDescent="0.25">
      <c r="A100" s="179" t="s">
        <v>5622</v>
      </c>
      <c r="B100" s="180" t="s">
        <v>5623</v>
      </c>
      <c r="C100" s="191" t="s">
        <v>5660</v>
      </c>
      <c r="D100" s="181"/>
      <c r="E100" s="194">
        <v>1980</v>
      </c>
      <c r="F100" s="194">
        <v>1980</v>
      </c>
      <c r="G100" s="195"/>
      <c r="H100" s="191" t="s">
        <v>5660</v>
      </c>
      <c r="I100" s="191" t="s">
        <v>5660</v>
      </c>
      <c r="J100" s="89" t="s">
        <v>769</v>
      </c>
      <c r="K100" s="89" t="s">
        <v>4790</v>
      </c>
      <c r="L100" s="89" t="s">
        <v>5697</v>
      </c>
      <c r="M100" s="182"/>
    </row>
    <row r="101" spans="1:13" s="178" customFormat="1" x14ac:dyDescent="0.25">
      <c r="A101" s="183" t="s">
        <v>5624</v>
      </c>
      <c r="B101" s="184" t="s">
        <v>5625</v>
      </c>
      <c r="C101" s="185" t="s">
        <v>5661</v>
      </c>
      <c r="D101" s="190"/>
      <c r="E101" s="198">
        <v>321.75</v>
      </c>
      <c r="F101" s="196">
        <v>321.75</v>
      </c>
      <c r="G101" s="197"/>
      <c r="H101" s="185" t="s">
        <v>5713</v>
      </c>
      <c r="I101" s="185" t="s">
        <v>5713</v>
      </c>
      <c r="J101" s="186" t="s">
        <v>1254</v>
      </c>
      <c r="K101" s="186" t="s">
        <v>3765</v>
      </c>
      <c r="L101" s="186" t="s">
        <v>5698</v>
      </c>
      <c r="M101" s="188"/>
    </row>
    <row r="102" spans="1:13" s="177" customFormat="1" x14ac:dyDescent="0.25">
      <c r="A102" s="179" t="s">
        <v>5626</v>
      </c>
      <c r="B102" s="184" t="s">
        <v>5627</v>
      </c>
      <c r="C102" s="191" t="s">
        <v>5662</v>
      </c>
      <c r="D102" s="181"/>
      <c r="E102" s="194">
        <v>1500</v>
      </c>
      <c r="F102" s="194">
        <v>1500</v>
      </c>
      <c r="G102" s="195"/>
      <c r="H102" s="191" t="s">
        <v>5662</v>
      </c>
      <c r="I102" s="191" t="s">
        <v>5662</v>
      </c>
      <c r="J102" s="89" t="s">
        <v>769</v>
      </c>
      <c r="K102" s="89" t="s">
        <v>5671</v>
      </c>
      <c r="L102" s="89" t="s">
        <v>5699</v>
      </c>
      <c r="M102" s="182"/>
    </row>
    <row r="103" spans="1:13" s="178" customFormat="1" x14ac:dyDescent="0.25">
      <c r="A103" s="183" t="s">
        <v>5628</v>
      </c>
      <c r="B103" s="184" t="s">
        <v>5629</v>
      </c>
      <c r="C103" s="185" t="s">
        <v>3457</v>
      </c>
      <c r="D103" s="186"/>
      <c r="E103" s="198">
        <v>9600</v>
      </c>
      <c r="F103" s="196">
        <v>9600</v>
      </c>
      <c r="G103" s="197"/>
      <c r="H103" s="185" t="s">
        <v>3457</v>
      </c>
      <c r="I103" s="185" t="s">
        <v>3457</v>
      </c>
      <c r="J103" s="186" t="s">
        <v>769</v>
      </c>
      <c r="K103" s="186" t="s">
        <v>5671</v>
      </c>
      <c r="L103" s="186" t="s">
        <v>4829</v>
      </c>
      <c r="M103" s="188"/>
    </row>
    <row r="104" spans="1:13" s="177" customFormat="1" x14ac:dyDescent="0.25">
      <c r="A104" s="179" t="s">
        <v>5630</v>
      </c>
      <c r="B104" s="180" t="s">
        <v>5631</v>
      </c>
      <c r="C104" s="191" t="s">
        <v>295</v>
      </c>
      <c r="D104" s="181"/>
      <c r="E104" s="194">
        <v>1420</v>
      </c>
      <c r="F104" s="194">
        <v>1420</v>
      </c>
      <c r="G104" s="195"/>
      <c r="H104" s="191" t="s">
        <v>295</v>
      </c>
      <c r="I104" s="191" t="s">
        <v>295</v>
      </c>
      <c r="J104" s="89" t="s">
        <v>769</v>
      </c>
      <c r="K104" s="89" t="s">
        <v>5671</v>
      </c>
      <c r="L104" s="89" t="s">
        <v>5700</v>
      </c>
      <c r="M104" s="182"/>
    </row>
    <row r="105" spans="1:13" s="178" customFormat="1" x14ac:dyDescent="0.25">
      <c r="A105" s="183" t="s">
        <v>5632</v>
      </c>
      <c r="B105" s="184" t="s">
        <v>5633</v>
      </c>
      <c r="C105" s="185" t="s">
        <v>4532</v>
      </c>
      <c r="D105" s="190"/>
      <c r="E105" s="198">
        <v>3600</v>
      </c>
      <c r="F105" s="196">
        <v>3600</v>
      </c>
      <c r="G105" s="197"/>
      <c r="H105" s="185" t="s">
        <v>4532</v>
      </c>
      <c r="I105" s="185" t="s">
        <v>4532</v>
      </c>
      <c r="J105" s="186" t="s">
        <v>769</v>
      </c>
      <c r="K105" s="186" t="s">
        <v>5671</v>
      </c>
      <c r="L105" s="186" t="s">
        <v>5701</v>
      </c>
      <c r="M105" s="188"/>
    </row>
    <row r="106" spans="1:13" s="177" customFormat="1" x14ac:dyDescent="0.25">
      <c r="A106" s="179" t="s">
        <v>5634</v>
      </c>
      <c r="B106" s="184" t="s">
        <v>5635</v>
      </c>
      <c r="C106" s="191" t="s">
        <v>3457</v>
      </c>
      <c r="D106" s="181"/>
      <c r="E106" s="194">
        <v>4650</v>
      </c>
      <c r="F106" s="194">
        <v>4650</v>
      </c>
      <c r="G106" s="195"/>
      <c r="H106" s="191" t="s">
        <v>3457</v>
      </c>
      <c r="I106" s="191" t="s">
        <v>3457</v>
      </c>
      <c r="J106" s="89" t="s">
        <v>769</v>
      </c>
      <c r="K106" s="89" t="s">
        <v>4822</v>
      </c>
      <c r="L106" s="89" t="s">
        <v>5702</v>
      </c>
      <c r="M106" s="182"/>
    </row>
    <row r="107" spans="1:13" s="178" customFormat="1" x14ac:dyDescent="0.25">
      <c r="A107" s="183" t="s">
        <v>5636</v>
      </c>
      <c r="B107" s="184" t="s">
        <v>5637</v>
      </c>
      <c r="C107" s="185" t="s">
        <v>740</v>
      </c>
      <c r="D107" s="186"/>
      <c r="E107" s="198">
        <v>195</v>
      </c>
      <c r="F107" s="196">
        <v>195</v>
      </c>
      <c r="G107" s="197"/>
      <c r="H107" s="185" t="s">
        <v>740</v>
      </c>
      <c r="I107" s="185" t="s">
        <v>740</v>
      </c>
      <c r="J107" s="186" t="s">
        <v>769</v>
      </c>
      <c r="K107" s="186" t="s">
        <v>5672</v>
      </c>
      <c r="L107" s="186" t="s">
        <v>5703</v>
      </c>
      <c r="M107" s="188"/>
    </row>
    <row r="108" spans="1:13" s="177" customFormat="1" x14ac:dyDescent="0.25">
      <c r="A108" s="179" t="s">
        <v>5638</v>
      </c>
      <c r="B108" s="180" t="s">
        <v>5639</v>
      </c>
      <c r="C108" s="191" t="s">
        <v>3165</v>
      </c>
      <c r="D108" s="181"/>
      <c r="E108" s="194">
        <v>76728</v>
      </c>
      <c r="F108" s="194">
        <v>76728</v>
      </c>
      <c r="G108" s="195"/>
      <c r="H108" s="191" t="s">
        <v>3165</v>
      </c>
      <c r="I108" s="191" t="s">
        <v>3165</v>
      </c>
      <c r="J108" s="89" t="s">
        <v>769</v>
      </c>
      <c r="K108" s="89" t="s">
        <v>3859</v>
      </c>
      <c r="L108" s="89" t="s">
        <v>5704</v>
      </c>
      <c r="M108" s="182"/>
    </row>
    <row r="109" spans="1:13" s="178" customFormat="1" x14ac:dyDescent="0.25">
      <c r="A109" s="183" t="s">
        <v>5640</v>
      </c>
      <c r="B109" s="184" t="s">
        <v>5641</v>
      </c>
      <c r="C109" s="185" t="s">
        <v>3165</v>
      </c>
      <c r="D109" s="190"/>
      <c r="E109" s="198">
        <v>10148</v>
      </c>
      <c r="F109" s="196">
        <v>10148</v>
      </c>
      <c r="G109" s="197"/>
      <c r="H109" s="185" t="s">
        <v>3165</v>
      </c>
      <c r="I109" s="185" t="s">
        <v>3165</v>
      </c>
      <c r="J109" s="186" t="s">
        <v>769</v>
      </c>
      <c r="K109" s="186" t="s">
        <v>3859</v>
      </c>
      <c r="L109" s="186" t="s">
        <v>5705</v>
      </c>
      <c r="M109" s="188"/>
    </row>
    <row r="110" spans="1:13" s="177" customFormat="1" x14ac:dyDescent="0.25">
      <c r="A110" s="179" t="s">
        <v>5642</v>
      </c>
      <c r="B110" s="184" t="s">
        <v>5643</v>
      </c>
      <c r="C110" s="191" t="s">
        <v>732</v>
      </c>
      <c r="D110" s="181"/>
      <c r="E110" s="194">
        <v>5000</v>
      </c>
      <c r="F110" s="194">
        <v>5000</v>
      </c>
      <c r="G110" s="195"/>
      <c r="H110" s="191" t="s">
        <v>732</v>
      </c>
      <c r="I110" s="191" t="s">
        <v>732</v>
      </c>
      <c r="J110" s="89" t="s">
        <v>769</v>
      </c>
      <c r="K110" s="89" t="s">
        <v>3859</v>
      </c>
      <c r="L110" s="89" t="s">
        <v>5706</v>
      </c>
      <c r="M110" s="182"/>
    </row>
    <row r="111" spans="1:13" s="178" customFormat="1" x14ac:dyDescent="0.25">
      <c r="A111" s="183" t="s">
        <v>5721</v>
      </c>
      <c r="B111" s="184">
        <v>828007884</v>
      </c>
      <c r="C111" s="185" t="s">
        <v>295</v>
      </c>
      <c r="D111" s="186"/>
      <c r="E111" s="198">
        <v>119004.96</v>
      </c>
      <c r="F111" s="196">
        <v>102050</v>
      </c>
      <c r="G111" s="197">
        <v>1000</v>
      </c>
      <c r="H111" s="185" t="s">
        <v>5724</v>
      </c>
      <c r="I111" s="185" t="s">
        <v>5725</v>
      </c>
      <c r="J111" s="186" t="s">
        <v>5722</v>
      </c>
      <c r="K111" s="186" t="s">
        <v>5717</v>
      </c>
      <c r="L111" s="186" t="s">
        <v>5723</v>
      </c>
      <c r="M111" s="188"/>
    </row>
    <row r="112" spans="1:13" s="177" customFormat="1" x14ac:dyDescent="0.25">
      <c r="A112" s="179" t="s">
        <v>5714</v>
      </c>
      <c r="B112" s="180" t="s">
        <v>5715</v>
      </c>
      <c r="C112" s="191" t="s">
        <v>5657</v>
      </c>
      <c r="D112" s="181"/>
      <c r="E112" s="194">
        <v>63397.5</v>
      </c>
      <c r="F112" s="194">
        <v>61495.57</v>
      </c>
      <c r="G112" s="195">
        <v>1267.95</v>
      </c>
      <c r="H112" s="191" t="s">
        <v>5719</v>
      </c>
      <c r="I112" s="191" t="s">
        <v>5720</v>
      </c>
      <c r="J112" s="89" t="s">
        <v>5716</v>
      </c>
      <c r="K112" s="89" t="s">
        <v>5717</v>
      </c>
      <c r="L112" s="89" t="s">
        <v>5718</v>
      </c>
      <c r="M112" s="182"/>
    </row>
    <row r="113" spans="1:13" s="178" customFormat="1" x14ac:dyDescent="0.25">
      <c r="A113" s="183" t="s">
        <v>5644</v>
      </c>
      <c r="B113" s="184" t="s">
        <v>5645</v>
      </c>
      <c r="C113" s="185" t="s">
        <v>5663</v>
      </c>
      <c r="D113" s="190"/>
      <c r="E113" s="198">
        <v>3500</v>
      </c>
      <c r="F113" s="196">
        <v>3500</v>
      </c>
      <c r="G113" s="197"/>
      <c r="H113" s="185" t="s">
        <v>5663</v>
      </c>
      <c r="I113" s="185" t="s">
        <v>5663</v>
      </c>
      <c r="J113" s="186" t="s">
        <v>769</v>
      </c>
      <c r="K113" s="186" t="s">
        <v>5673</v>
      </c>
      <c r="L113" s="186" t="s">
        <v>5707</v>
      </c>
      <c r="M113" s="188"/>
    </row>
    <row r="114" spans="1:13" s="177" customFormat="1" x14ac:dyDescent="0.25">
      <c r="A114" s="179" t="s">
        <v>5646</v>
      </c>
      <c r="B114" s="184" t="s">
        <v>5647</v>
      </c>
      <c r="C114" s="191" t="s">
        <v>5664</v>
      </c>
      <c r="D114" s="181"/>
      <c r="E114" s="194">
        <v>400</v>
      </c>
      <c r="F114" s="194">
        <v>400</v>
      </c>
      <c r="G114" s="195"/>
      <c r="H114" s="191" t="s">
        <v>5664</v>
      </c>
      <c r="I114" s="191" t="s">
        <v>5664</v>
      </c>
      <c r="J114" s="89" t="s">
        <v>769</v>
      </c>
      <c r="K114" s="89" t="s">
        <v>4825</v>
      </c>
      <c r="L114" s="89" t="s">
        <v>5708</v>
      </c>
      <c r="M114" s="182"/>
    </row>
    <row r="115" spans="1:13" s="178" customFormat="1" x14ac:dyDescent="0.25">
      <c r="A115" s="183" t="s">
        <v>5648</v>
      </c>
      <c r="B115" s="184" t="s">
        <v>5649</v>
      </c>
      <c r="C115" s="185" t="s">
        <v>277</v>
      </c>
      <c r="D115" s="186"/>
      <c r="E115" s="198">
        <v>170</v>
      </c>
      <c r="F115" s="196">
        <v>170</v>
      </c>
      <c r="G115" s="197"/>
      <c r="H115" s="185" t="s">
        <v>277</v>
      </c>
      <c r="I115" s="185" t="s">
        <v>277</v>
      </c>
      <c r="J115" s="186" t="s">
        <v>769</v>
      </c>
      <c r="K115" s="186" t="s">
        <v>4825</v>
      </c>
      <c r="L115" s="186" t="s">
        <v>5709</v>
      </c>
      <c r="M115" s="188"/>
    </row>
    <row r="116" spans="1:13" s="177" customFormat="1" x14ac:dyDescent="0.25">
      <c r="A116" s="179" t="s">
        <v>5650</v>
      </c>
      <c r="B116" s="180" t="s">
        <v>5651</v>
      </c>
      <c r="C116" s="191" t="s">
        <v>2142</v>
      </c>
      <c r="D116" s="181"/>
      <c r="E116" s="194">
        <v>1320</v>
      </c>
      <c r="F116" s="194">
        <v>1320</v>
      </c>
      <c r="G116" s="195"/>
      <c r="H116" s="191" t="s">
        <v>2142</v>
      </c>
      <c r="I116" s="191" t="s">
        <v>2142</v>
      </c>
      <c r="J116" s="89" t="s">
        <v>769</v>
      </c>
      <c r="K116" s="89" t="s">
        <v>4825</v>
      </c>
      <c r="L116" s="89" t="s">
        <v>5710</v>
      </c>
      <c r="M116" s="182"/>
    </row>
    <row r="117" spans="1:13" s="178" customFormat="1" x14ac:dyDescent="0.25">
      <c r="A117" s="183" t="s">
        <v>5732</v>
      </c>
      <c r="B117" s="184" t="s">
        <v>5733</v>
      </c>
      <c r="C117" s="185" t="s">
        <v>4690</v>
      </c>
      <c r="D117" s="190"/>
      <c r="E117" s="198">
        <v>10000</v>
      </c>
      <c r="F117" s="196">
        <v>10000</v>
      </c>
      <c r="G117" s="197"/>
      <c r="H117" s="185" t="s">
        <v>4690</v>
      </c>
      <c r="I117" s="185" t="s">
        <v>4690</v>
      </c>
      <c r="J117" s="186" t="s">
        <v>769</v>
      </c>
      <c r="K117" s="186" t="s">
        <v>3863</v>
      </c>
      <c r="L117" s="186" t="s">
        <v>3878</v>
      </c>
      <c r="M117" s="188"/>
    </row>
    <row r="118" spans="1:13" s="177" customFormat="1" x14ac:dyDescent="0.25">
      <c r="A118" s="179" t="s">
        <v>5734</v>
      </c>
      <c r="B118" s="184" t="s">
        <v>5735</v>
      </c>
      <c r="C118" s="191" t="s">
        <v>3533</v>
      </c>
      <c r="D118" s="181"/>
      <c r="E118" s="194">
        <v>1000</v>
      </c>
      <c r="F118" s="194">
        <v>1000</v>
      </c>
      <c r="G118" s="195"/>
      <c r="H118" s="191" t="s">
        <v>3533</v>
      </c>
      <c r="I118" s="191" t="s">
        <v>3533</v>
      </c>
      <c r="J118" s="89" t="s">
        <v>769</v>
      </c>
      <c r="K118" s="89" t="s">
        <v>3863</v>
      </c>
      <c r="L118" s="89" t="s">
        <v>5736</v>
      </c>
      <c r="M118" s="182"/>
    </row>
    <row r="119" spans="1:13" s="178" customFormat="1" x14ac:dyDescent="0.25">
      <c r="A119" s="183" t="s">
        <v>5737</v>
      </c>
      <c r="B119" s="184" t="s">
        <v>5738</v>
      </c>
      <c r="C119" s="185" t="s">
        <v>295</v>
      </c>
      <c r="D119" s="186"/>
      <c r="E119" s="198">
        <v>4250</v>
      </c>
      <c r="F119" s="196">
        <v>4250</v>
      </c>
      <c r="G119" s="197"/>
      <c r="H119" s="185" t="s">
        <v>5907</v>
      </c>
      <c r="I119" s="185" t="s">
        <v>5908</v>
      </c>
      <c r="J119" s="186" t="s">
        <v>1254</v>
      </c>
      <c r="K119" s="186" t="s">
        <v>3866</v>
      </c>
      <c r="L119" s="186" t="s">
        <v>5739</v>
      </c>
      <c r="M119" s="188"/>
    </row>
    <row r="120" spans="1:13" s="177" customFormat="1" x14ac:dyDescent="0.25">
      <c r="A120" s="179" t="s">
        <v>5740</v>
      </c>
      <c r="B120" s="180" t="s">
        <v>5741</v>
      </c>
      <c r="C120" s="191" t="s">
        <v>755</v>
      </c>
      <c r="D120" s="181"/>
      <c r="E120" s="194">
        <v>900</v>
      </c>
      <c r="F120" s="194">
        <v>900</v>
      </c>
      <c r="G120" s="195"/>
      <c r="H120" s="191" t="s">
        <v>755</v>
      </c>
      <c r="I120" s="191" t="s">
        <v>755</v>
      </c>
      <c r="J120" s="89" t="s">
        <v>769</v>
      </c>
      <c r="K120" s="89" t="s">
        <v>3866</v>
      </c>
      <c r="L120" s="89" t="s">
        <v>5742</v>
      </c>
      <c r="M120" s="182"/>
    </row>
    <row r="121" spans="1:13" s="178" customFormat="1" x14ac:dyDescent="0.25">
      <c r="A121" s="183" t="s">
        <v>5743</v>
      </c>
      <c r="B121" s="184" t="s">
        <v>5744</v>
      </c>
      <c r="C121" s="185" t="s">
        <v>5745</v>
      </c>
      <c r="D121" s="190"/>
      <c r="E121" s="198">
        <v>400</v>
      </c>
      <c r="F121" s="196">
        <v>400</v>
      </c>
      <c r="G121" s="197"/>
      <c r="H121" s="185" t="s">
        <v>5745</v>
      </c>
      <c r="I121" s="185" t="s">
        <v>5745</v>
      </c>
      <c r="J121" s="186" t="s">
        <v>769</v>
      </c>
      <c r="K121" s="186" t="s">
        <v>5746</v>
      </c>
      <c r="L121" s="186" t="s">
        <v>5747</v>
      </c>
      <c r="M121" s="188"/>
    </row>
    <row r="122" spans="1:13" s="177" customFormat="1" x14ac:dyDescent="0.25">
      <c r="A122" s="179" t="s">
        <v>5748</v>
      </c>
      <c r="B122" s="184" t="s">
        <v>5749</v>
      </c>
      <c r="C122" s="191" t="s">
        <v>5750</v>
      </c>
      <c r="D122" s="181"/>
      <c r="E122" s="194">
        <v>22252.799999999999</v>
      </c>
      <c r="F122" s="194">
        <v>22252.799999999999</v>
      </c>
      <c r="G122" s="195"/>
      <c r="H122" s="191" t="s">
        <v>5909</v>
      </c>
      <c r="I122" s="191" t="s">
        <v>5909</v>
      </c>
      <c r="J122" s="89" t="s">
        <v>1254</v>
      </c>
      <c r="K122" s="89" t="s">
        <v>5751</v>
      </c>
      <c r="L122" s="89" t="s">
        <v>5752</v>
      </c>
      <c r="M122" s="182"/>
    </row>
    <row r="123" spans="1:13" s="178" customFormat="1" x14ac:dyDescent="0.25">
      <c r="A123" s="183" t="s">
        <v>5753</v>
      </c>
      <c r="B123" s="184" t="s">
        <v>5754</v>
      </c>
      <c r="C123" s="185" t="s">
        <v>4159</v>
      </c>
      <c r="D123" s="186"/>
      <c r="E123" s="198">
        <v>386.21</v>
      </c>
      <c r="F123" s="196">
        <v>386.21</v>
      </c>
      <c r="G123" s="197"/>
      <c r="H123" s="185" t="s">
        <v>4159</v>
      </c>
      <c r="I123" s="185" t="s">
        <v>4159</v>
      </c>
      <c r="J123" s="186" t="s">
        <v>769</v>
      </c>
      <c r="K123" s="186" t="s">
        <v>3860</v>
      </c>
      <c r="L123" s="186" t="s">
        <v>2217</v>
      </c>
      <c r="M123" s="188"/>
    </row>
    <row r="124" spans="1:13" s="177" customFormat="1" x14ac:dyDescent="0.25">
      <c r="A124" s="179" t="s">
        <v>5755</v>
      </c>
      <c r="B124" s="180" t="s">
        <v>5756</v>
      </c>
      <c r="C124" s="191" t="s">
        <v>1762</v>
      </c>
      <c r="D124" s="181"/>
      <c r="E124" s="194">
        <v>800</v>
      </c>
      <c r="F124" s="194">
        <v>800</v>
      </c>
      <c r="G124" s="195"/>
      <c r="H124" s="191" t="s">
        <v>1762</v>
      </c>
      <c r="I124" s="191" t="s">
        <v>1762</v>
      </c>
      <c r="J124" s="89" t="s">
        <v>769</v>
      </c>
      <c r="K124" s="56" t="s">
        <v>3860</v>
      </c>
      <c r="L124" s="89" t="s">
        <v>5757</v>
      </c>
      <c r="M124" s="182"/>
    </row>
    <row r="125" spans="1:13" s="178" customFormat="1" x14ac:dyDescent="0.25">
      <c r="A125" s="183" t="s">
        <v>5758</v>
      </c>
      <c r="B125" s="184" t="s">
        <v>5759</v>
      </c>
      <c r="C125" s="185" t="s">
        <v>4716</v>
      </c>
      <c r="D125" s="186"/>
      <c r="E125" s="198">
        <v>7500</v>
      </c>
      <c r="F125" s="196">
        <v>7500</v>
      </c>
      <c r="G125" s="197"/>
      <c r="H125" s="185" t="s">
        <v>4716</v>
      </c>
      <c r="I125" s="185" t="s">
        <v>4716</v>
      </c>
      <c r="J125" s="186" t="s">
        <v>769</v>
      </c>
      <c r="K125" s="187" t="s">
        <v>5760</v>
      </c>
      <c r="L125" s="186" t="s">
        <v>5761</v>
      </c>
      <c r="M125" s="188"/>
    </row>
    <row r="126" spans="1:13" s="177" customFormat="1" x14ac:dyDescent="0.25">
      <c r="A126" s="179" t="s">
        <v>5762</v>
      </c>
      <c r="B126" s="180" t="s">
        <v>5763</v>
      </c>
      <c r="C126" s="191" t="s">
        <v>5745</v>
      </c>
      <c r="D126" s="181"/>
      <c r="E126" s="194">
        <v>245</v>
      </c>
      <c r="F126" s="194">
        <v>245</v>
      </c>
      <c r="G126" s="195"/>
      <c r="H126" s="191" t="s">
        <v>5745</v>
      </c>
      <c r="I126" s="191" t="s">
        <v>5745</v>
      </c>
      <c r="J126" s="89" t="s">
        <v>769</v>
      </c>
      <c r="K126" s="56" t="s">
        <v>5760</v>
      </c>
      <c r="L126" s="89" t="s">
        <v>5747</v>
      </c>
      <c r="M126" s="182"/>
    </row>
    <row r="127" spans="1:13" s="178" customFormat="1" x14ac:dyDescent="0.25">
      <c r="A127" s="183" t="s">
        <v>5764</v>
      </c>
      <c r="B127" s="184" t="s">
        <v>5765</v>
      </c>
      <c r="C127" s="185" t="s">
        <v>5766</v>
      </c>
      <c r="D127" s="186"/>
      <c r="E127" s="198">
        <v>4950</v>
      </c>
      <c r="F127" s="196">
        <v>4950</v>
      </c>
      <c r="G127" s="197"/>
      <c r="H127" s="185" t="s">
        <v>5766</v>
      </c>
      <c r="I127" s="185" t="s">
        <v>5766</v>
      </c>
      <c r="J127" s="186" t="s">
        <v>769</v>
      </c>
      <c r="K127" s="187" t="s">
        <v>5760</v>
      </c>
      <c r="L127" s="186" t="s">
        <v>5767</v>
      </c>
      <c r="M127" s="188"/>
    </row>
    <row r="128" spans="1:13" s="177" customFormat="1" x14ac:dyDescent="0.25">
      <c r="A128" s="179" t="s">
        <v>5768</v>
      </c>
      <c r="B128" s="180" t="s">
        <v>5769</v>
      </c>
      <c r="C128" s="191" t="s">
        <v>5770</v>
      </c>
      <c r="D128" s="181"/>
      <c r="E128" s="194">
        <v>626.1</v>
      </c>
      <c r="F128" s="194">
        <v>626.1</v>
      </c>
      <c r="G128" s="195"/>
      <c r="H128" s="191" t="s">
        <v>5770</v>
      </c>
      <c r="I128" s="191" t="s">
        <v>5770</v>
      </c>
      <c r="J128" s="89" t="s">
        <v>769</v>
      </c>
      <c r="K128" s="56" t="s">
        <v>5760</v>
      </c>
      <c r="L128" s="89" t="s">
        <v>5771</v>
      </c>
      <c r="M128" s="182"/>
    </row>
    <row r="129" spans="1:13" s="178" customFormat="1" x14ac:dyDescent="0.25">
      <c r="A129" s="183" t="s">
        <v>5772</v>
      </c>
      <c r="B129" s="184" t="s">
        <v>5773</v>
      </c>
      <c r="C129" s="185" t="s">
        <v>5774</v>
      </c>
      <c r="D129" s="186"/>
      <c r="E129" s="198">
        <v>11400</v>
      </c>
      <c r="F129" s="196">
        <v>11400</v>
      </c>
      <c r="G129" s="197"/>
      <c r="H129" s="185" t="s">
        <v>5774</v>
      </c>
      <c r="I129" s="185" t="s">
        <v>5774</v>
      </c>
      <c r="J129" s="186" t="s">
        <v>769</v>
      </c>
      <c r="K129" s="187" t="s">
        <v>5760</v>
      </c>
      <c r="L129" s="186" t="s">
        <v>5775</v>
      </c>
      <c r="M129" s="189"/>
    </row>
    <row r="130" spans="1:13" s="177" customFormat="1" x14ac:dyDescent="0.25">
      <c r="A130" s="179" t="s">
        <v>5776</v>
      </c>
      <c r="B130" s="180" t="s">
        <v>5777</v>
      </c>
      <c r="C130" s="191" t="s">
        <v>741</v>
      </c>
      <c r="D130" s="181"/>
      <c r="E130" s="194">
        <v>600</v>
      </c>
      <c r="F130" s="194">
        <v>600</v>
      </c>
      <c r="G130" s="195"/>
      <c r="H130" s="191" t="s">
        <v>741</v>
      </c>
      <c r="I130" s="191" t="s">
        <v>741</v>
      </c>
      <c r="J130" s="89" t="s">
        <v>769</v>
      </c>
      <c r="K130" s="56" t="s">
        <v>3869</v>
      </c>
      <c r="L130" s="89" t="s">
        <v>5778</v>
      </c>
      <c r="M130" s="182"/>
    </row>
    <row r="131" spans="1:13" s="178" customFormat="1" x14ac:dyDescent="0.25">
      <c r="A131" s="183" t="s">
        <v>5779</v>
      </c>
      <c r="B131" s="184" t="s">
        <v>5780</v>
      </c>
      <c r="C131" s="185" t="s">
        <v>741</v>
      </c>
      <c r="D131" s="186"/>
      <c r="E131" s="198">
        <v>450</v>
      </c>
      <c r="F131" s="196">
        <v>450</v>
      </c>
      <c r="G131" s="197"/>
      <c r="H131" s="185" t="s">
        <v>741</v>
      </c>
      <c r="I131" s="185" t="s">
        <v>741</v>
      </c>
      <c r="J131" s="186" t="s">
        <v>769</v>
      </c>
      <c r="K131" s="187" t="s">
        <v>3869</v>
      </c>
      <c r="L131" s="186" t="s">
        <v>5781</v>
      </c>
      <c r="M131" s="188"/>
    </row>
    <row r="132" spans="1:13" s="177" customFormat="1" x14ac:dyDescent="0.25">
      <c r="A132" s="179" t="s">
        <v>5782</v>
      </c>
      <c r="B132" s="180" t="s">
        <v>5783</v>
      </c>
      <c r="C132" s="191" t="s">
        <v>5784</v>
      </c>
      <c r="D132" s="181"/>
      <c r="E132" s="194">
        <v>12194.754000000001</v>
      </c>
      <c r="F132" s="194">
        <v>12194.754000000001</v>
      </c>
      <c r="G132" s="195"/>
      <c r="H132" s="191" t="s">
        <v>5910</v>
      </c>
      <c r="I132" s="191" t="s">
        <v>5911</v>
      </c>
      <c r="J132" s="89" t="s">
        <v>1254</v>
      </c>
      <c r="K132" s="56" t="s">
        <v>4927</v>
      </c>
      <c r="L132" s="89" t="s">
        <v>5785</v>
      </c>
      <c r="M132" s="182"/>
    </row>
    <row r="133" spans="1:13" s="178" customFormat="1" x14ac:dyDescent="0.25">
      <c r="A133" s="183" t="s">
        <v>5786</v>
      </c>
      <c r="B133" s="184" t="s">
        <v>5787</v>
      </c>
      <c r="C133" s="185" t="s">
        <v>5788</v>
      </c>
      <c r="D133" s="186"/>
      <c r="E133" s="198">
        <v>29600</v>
      </c>
      <c r="F133" s="196">
        <v>29600</v>
      </c>
      <c r="G133" s="197"/>
      <c r="H133" s="185" t="s">
        <v>5788</v>
      </c>
      <c r="I133" s="185" t="s">
        <v>5788</v>
      </c>
      <c r="J133" s="186" t="s">
        <v>769</v>
      </c>
      <c r="K133" s="187" t="s">
        <v>5789</v>
      </c>
      <c r="L133" s="186" t="s">
        <v>5790</v>
      </c>
      <c r="M133" s="189"/>
    </row>
    <row r="134" spans="1:13" s="177" customFormat="1" x14ac:dyDescent="0.25">
      <c r="A134" s="179" t="s">
        <v>5791</v>
      </c>
      <c r="B134" s="180" t="s">
        <v>5792</v>
      </c>
      <c r="C134" s="191" t="s">
        <v>5012</v>
      </c>
      <c r="D134" s="181"/>
      <c r="E134" s="194">
        <v>700</v>
      </c>
      <c r="F134" s="194">
        <v>700</v>
      </c>
      <c r="G134" s="195"/>
      <c r="H134" s="191" t="s">
        <v>5012</v>
      </c>
      <c r="I134" s="191" t="s">
        <v>5012</v>
      </c>
      <c r="J134" s="89" t="s">
        <v>769</v>
      </c>
      <c r="K134" s="56" t="s">
        <v>5789</v>
      </c>
      <c r="L134" s="89" t="s">
        <v>5793</v>
      </c>
      <c r="M134" s="182"/>
    </row>
    <row r="135" spans="1:13" s="178" customFormat="1" x14ac:dyDescent="0.25">
      <c r="A135" s="183" t="s">
        <v>5794</v>
      </c>
      <c r="B135" s="184" t="s">
        <v>5795</v>
      </c>
      <c r="C135" s="185" t="s">
        <v>5796</v>
      </c>
      <c r="D135" s="186"/>
      <c r="E135" s="198">
        <v>66</v>
      </c>
      <c r="F135" s="196">
        <v>66</v>
      </c>
      <c r="G135" s="197"/>
      <c r="H135" s="185" t="s">
        <v>5796</v>
      </c>
      <c r="I135" s="185" t="s">
        <v>5796</v>
      </c>
      <c r="J135" s="186" t="s">
        <v>769</v>
      </c>
      <c r="K135" s="187" t="s">
        <v>5797</v>
      </c>
      <c r="L135" s="186" t="s">
        <v>5798</v>
      </c>
      <c r="M135" s="188"/>
    </row>
    <row r="136" spans="1:13" s="177" customFormat="1" x14ac:dyDescent="0.25">
      <c r="A136" s="179" t="s">
        <v>5799</v>
      </c>
      <c r="B136" s="180" t="s">
        <v>5800</v>
      </c>
      <c r="C136" s="191" t="s">
        <v>5784</v>
      </c>
      <c r="D136" s="181"/>
      <c r="E136" s="194">
        <v>200</v>
      </c>
      <c r="F136" s="194">
        <v>200</v>
      </c>
      <c r="G136" s="195"/>
      <c r="H136" s="191" t="s">
        <v>5784</v>
      </c>
      <c r="I136" s="191" t="s">
        <v>5784</v>
      </c>
      <c r="J136" s="89" t="s">
        <v>769</v>
      </c>
      <c r="K136" s="56" t="s">
        <v>3940</v>
      </c>
      <c r="L136" s="89" t="s">
        <v>5801</v>
      </c>
      <c r="M136" s="182"/>
    </row>
    <row r="137" spans="1:13" s="178" customFormat="1" x14ac:dyDescent="0.25">
      <c r="A137" s="183" t="s">
        <v>5802</v>
      </c>
      <c r="B137" s="184" t="s">
        <v>5803</v>
      </c>
      <c r="C137" s="185" t="s">
        <v>3539</v>
      </c>
      <c r="D137" s="186"/>
      <c r="E137" s="198">
        <v>413.3</v>
      </c>
      <c r="F137" s="196">
        <v>413.3</v>
      </c>
      <c r="G137" s="197"/>
      <c r="H137" s="185" t="s">
        <v>3539</v>
      </c>
      <c r="I137" s="185" t="s">
        <v>3539</v>
      </c>
      <c r="J137" s="186" t="s">
        <v>769</v>
      </c>
      <c r="K137" s="187" t="s">
        <v>3940</v>
      </c>
      <c r="L137" s="186" t="s">
        <v>5804</v>
      </c>
      <c r="M137" s="188"/>
    </row>
    <row r="138" spans="1:13" s="177" customFormat="1" x14ac:dyDescent="0.25">
      <c r="A138" s="179" t="s">
        <v>5805</v>
      </c>
      <c r="B138" s="180" t="s">
        <v>5806</v>
      </c>
      <c r="C138" s="191" t="s">
        <v>5807</v>
      </c>
      <c r="D138" s="181"/>
      <c r="E138" s="194">
        <v>5000</v>
      </c>
      <c r="F138" s="194">
        <v>5000</v>
      </c>
      <c r="G138" s="195"/>
      <c r="H138" s="191" t="s">
        <v>5807</v>
      </c>
      <c r="I138" s="191" t="s">
        <v>5807</v>
      </c>
      <c r="J138" s="89" t="s">
        <v>769</v>
      </c>
      <c r="K138" s="56" t="s">
        <v>3940</v>
      </c>
      <c r="L138" s="89" t="s">
        <v>5808</v>
      </c>
      <c r="M138" s="182"/>
    </row>
    <row r="139" spans="1:13" s="178" customFormat="1" x14ac:dyDescent="0.25">
      <c r="A139" s="183" t="s">
        <v>5809</v>
      </c>
      <c r="B139" s="184" t="s">
        <v>5810</v>
      </c>
      <c r="C139" s="185" t="s">
        <v>740</v>
      </c>
      <c r="D139" s="186"/>
      <c r="E139" s="198">
        <v>322.5</v>
      </c>
      <c r="F139" s="196">
        <v>322.5</v>
      </c>
      <c r="G139" s="197"/>
      <c r="H139" s="185" t="s">
        <v>740</v>
      </c>
      <c r="I139" s="185" t="s">
        <v>740</v>
      </c>
      <c r="J139" s="186" t="s">
        <v>769</v>
      </c>
      <c r="K139" s="187" t="s">
        <v>3941</v>
      </c>
      <c r="L139" s="186" t="s">
        <v>5703</v>
      </c>
      <c r="M139" s="188"/>
    </row>
    <row r="140" spans="1:13" s="177" customFormat="1" x14ac:dyDescent="0.25">
      <c r="A140" s="179" t="s">
        <v>5811</v>
      </c>
      <c r="B140" s="184" t="s">
        <v>5812</v>
      </c>
      <c r="C140" s="191" t="s">
        <v>5485</v>
      </c>
      <c r="D140" s="181"/>
      <c r="E140" s="194">
        <v>274.86</v>
      </c>
      <c r="F140" s="194">
        <v>274.86</v>
      </c>
      <c r="G140" s="195"/>
      <c r="H140" s="191" t="s">
        <v>5485</v>
      </c>
      <c r="I140" s="191" t="s">
        <v>5485</v>
      </c>
      <c r="J140" s="89" t="s">
        <v>769</v>
      </c>
      <c r="K140" s="56" t="s">
        <v>4928</v>
      </c>
      <c r="L140" s="89" t="s">
        <v>5813</v>
      </c>
      <c r="M140" s="182"/>
    </row>
    <row r="141" spans="1:13" s="178" customFormat="1" x14ac:dyDescent="0.25">
      <c r="A141" s="183" t="s">
        <v>5814</v>
      </c>
      <c r="B141" s="184" t="s">
        <v>5815</v>
      </c>
      <c r="C141" s="185" t="s">
        <v>3738</v>
      </c>
      <c r="D141" s="199"/>
      <c r="E141" s="198">
        <v>2700</v>
      </c>
      <c r="F141" s="196">
        <v>2700</v>
      </c>
      <c r="G141" s="197"/>
      <c r="H141" s="185" t="s">
        <v>3738</v>
      </c>
      <c r="I141" s="185" t="s">
        <v>3738</v>
      </c>
      <c r="J141" s="186" t="s">
        <v>769</v>
      </c>
      <c r="K141" s="187" t="s">
        <v>5816</v>
      </c>
      <c r="L141" s="186" t="s">
        <v>5817</v>
      </c>
      <c r="M141" s="188"/>
    </row>
    <row r="142" spans="1:13" s="177" customFormat="1" x14ac:dyDescent="0.25">
      <c r="A142" s="179" t="s">
        <v>5818</v>
      </c>
      <c r="B142" s="180" t="s">
        <v>5819</v>
      </c>
      <c r="C142" s="191" t="s">
        <v>5820</v>
      </c>
      <c r="D142" s="181"/>
      <c r="E142" s="194">
        <v>495</v>
      </c>
      <c r="F142" s="194">
        <v>495</v>
      </c>
      <c r="G142" s="195"/>
      <c r="H142" s="191" t="s">
        <v>5820</v>
      </c>
      <c r="I142" s="191" t="s">
        <v>5820</v>
      </c>
      <c r="J142" s="89" t="s">
        <v>769</v>
      </c>
      <c r="K142" s="56" t="s">
        <v>5816</v>
      </c>
      <c r="L142" s="89" t="s">
        <v>5821</v>
      </c>
      <c r="M142" s="182"/>
    </row>
    <row r="143" spans="1:13" s="178" customFormat="1" x14ac:dyDescent="0.25">
      <c r="A143" s="183" t="s">
        <v>5822</v>
      </c>
      <c r="B143" s="184" t="s">
        <v>5823</v>
      </c>
      <c r="C143" s="185" t="s">
        <v>744</v>
      </c>
      <c r="D143" s="186"/>
      <c r="E143" s="198">
        <v>14000</v>
      </c>
      <c r="F143" s="196">
        <v>14000</v>
      </c>
      <c r="G143" s="197"/>
      <c r="H143" s="185" t="s">
        <v>744</v>
      </c>
      <c r="I143" s="185" t="s">
        <v>744</v>
      </c>
      <c r="J143" s="186" t="s">
        <v>769</v>
      </c>
      <c r="K143" s="187" t="s">
        <v>4930</v>
      </c>
      <c r="L143" s="186" t="s">
        <v>5824</v>
      </c>
      <c r="M143" s="188"/>
    </row>
    <row r="144" spans="1:13" s="177" customFormat="1" x14ac:dyDescent="0.25">
      <c r="A144" s="179" t="s">
        <v>5825</v>
      </c>
      <c r="B144" s="180" t="s">
        <v>5826</v>
      </c>
      <c r="C144" s="191" t="s">
        <v>744</v>
      </c>
      <c r="D144" s="181"/>
      <c r="E144" s="194">
        <v>14000</v>
      </c>
      <c r="F144" s="194">
        <v>14000</v>
      </c>
      <c r="G144" s="195"/>
      <c r="H144" s="191" t="s">
        <v>744</v>
      </c>
      <c r="I144" s="191" t="s">
        <v>744</v>
      </c>
      <c r="J144" s="89" t="s">
        <v>769</v>
      </c>
      <c r="K144" s="56" t="s">
        <v>4930</v>
      </c>
      <c r="L144" s="89" t="s">
        <v>5827</v>
      </c>
      <c r="M144" s="182"/>
    </row>
    <row r="145" spans="1:13" s="178" customFormat="1" x14ac:dyDescent="0.25">
      <c r="A145" s="183" t="s">
        <v>5828</v>
      </c>
      <c r="B145" s="184" t="s">
        <v>5829</v>
      </c>
      <c r="C145" s="185" t="s">
        <v>744</v>
      </c>
      <c r="D145" s="186"/>
      <c r="E145" s="198">
        <v>12500</v>
      </c>
      <c r="F145" s="196">
        <v>12500</v>
      </c>
      <c r="G145" s="197"/>
      <c r="H145" s="185" t="s">
        <v>744</v>
      </c>
      <c r="I145" s="185" t="s">
        <v>744</v>
      </c>
      <c r="J145" s="186" t="s">
        <v>769</v>
      </c>
      <c r="K145" s="187" t="s">
        <v>4930</v>
      </c>
      <c r="L145" s="186" t="s">
        <v>5830</v>
      </c>
      <c r="M145" s="188"/>
    </row>
    <row r="146" spans="1:13" s="177" customFormat="1" x14ac:dyDescent="0.25">
      <c r="A146" s="179" t="s">
        <v>5831</v>
      </c>
      <c r="B146" s="180" t="s">
        <v>5832</v>
      </c>
      <c r="C146" s="191" t="s">
        <v>744</v>
      </c>
      <c r="D146" s="181"/>
      <c r="E146" s="194">
        <v>7500</v>
      </c>
      <c r="F146" s="194">
        <v>7500</v>
      </c>
      <c r="G146" s="195"/>
      <c r="H146" s="191" t="s">
        <v>744</v>
      </c>
      <c r="I146" s="191" t="s">
        <v>744</v>
      </c>
      <c r="J146" s="89" t="s">
        <v>769</v>
      </c>
      <c r="K146" s="56" t="s">
        <v>4930</v>
      </c>
      <c r="L146" s="89" t="s">
        <v>5833</v>
      </c>
      <c r="M146" s="182"/>
    </row>
    <row r="147" spans="1:13" s="178" customFormat="1" x14ac:dyDescent="0.25">
      <c r="A147" s="183" t="s">
        <v>5834</v>
      </c>
      <c r="B147" s="184" t="s">
        <v>5835</v>
      </c>
      <c r="C147" s="185" t="s">
        <v>744</v>
      </c>
      <c r="D147" s="186"/>
      <c r="E147" s="198">
        <v>18000</v>
      </c>
      <c r="F147" s="196">
        <v>18000</v>
      </c>
      <c r="G147" s="197"/>
      <c r="H147" s="185" t="s">
        <v>744</v>
      </c>
      <c r="I147" s="185" t="s">
        <v>744</v>
      </c>
      <c r="J147" s="186" t="s">
        <v>769</v>
      </c>
      <c r="K147" s="187" t="s">
        <v>4930</v>
      </c>
      <c r="L147" s="186" t="s">
        <v>5836</v>
      </c>
      <c r="M147" s="189"/>
    </row>
    <row r="148" spans="1:13" s="177" customFormat="1" x14ac:dyDescent="0.25">
      <c r="A148" s="179" t="s">
        <v>5837</v>
      </c>
      <c r="B148" s="180" t="s">
        <v>5838</v>
      </c>
      <c r="C148" s="191" t="s">
        <v>5820</v>
      </c>
      <c r="D148" s="181"/>
      <c r="E148" s="194">
        <v>5946.88</v>
      </c>
      <c r="F148" s="194">
        <v>5946.88</v>
      </c>
      <c r="G148" s="195"/>
      <c r="H148" s="191" t="s">
        <v>5820</v>
      </c>
      <c r="I148" s="191" t="s">
        <v>5820</v>
      </c>
      <c r="J148" s="89" t="s">
        <v>769</v>
      </c>
      <c r="K148" s="56" t="s">
        <v>3944</v>
      </c>
      <c r="L148" s="89" t="s">
        <v>5839</v>
      </c>
      <c r="M148" s="182"/>
    </row>
    <row r="149" spans="1:13" s="178" customFormat="1" x14ac:dyDescent="0.25">
      <c r="A149" s="183" t="s">
        <v>5840</v>
      </c>
      <c r="B149" s="184" t="s">
        <v>5841</v>
      </c>
      <c r="C149" s="185" t="s">
        <v>741</v>
      </c>
      <c r="D149" s="186"/>
      <c r="E149" s="198">
        <v>70</v>
      </c>
      <c r="F149" s="196">
        <v>70</v>
      </c>
      <c r="G149" s="197"/>
      <c r="H149" s="185" t="s">
        <v>741</v>
      </c>
      <c r="I149" s="185" t="s">
        <v>741</v>
      </c>
      <c r="J149" s="186" t="s">
        <v>769</v>
      </c>
      <c r="K149" s="187" t="s">
        <v>3947</v>
      </c>
      <c r="L149" s="186" t="s">
        <v>5842</v>
      </c>
      <c r="M149" s="188"/>
    </row>
    <row r="150" spans="1:13" s="177" customFormat="1" x14ac:dyDescent="0.25">
      <c r="A150" s="179" t="s">
        <v>5843</v>
      </c>
      <c r="B150" s="180" t="s">
        <v>5844</v>
      </c>
      <c r="C150" s="191" t="s">
        <v>5845</v>
      </c>
      <c r="D150" s="181"/>
      <c r="E150" s="194">
        <v>20000</v>
      </c>
      <c r="F150" s="194">
        <v>20000</v>
      </c>
      <c r="G150" s="195"/>
      <c r="H150" s="191" t="s">
        <v>5845</v>
      </c>
      <c r="I150" s="191" t="s">
        <v>5845</v>
      </c>
      <c r="J150" s="89" t="s">
        <v>769</v>
      </c>
      <c r="K150" s="56" t="s">
        <v>3947</v>
      </c>
      <c r="L150" s="89" t="s">
        <v>5846</v>
      </c>
      <c r="M150" s="182"/>
    </row>
    <row r="151" spans="1:13" s="178" customFormat="1" x14ac:dyDescent="0.25">
      <c r="A151" s="183" t="s">
        <v>5847</v>
      </c>
      <c r="B151" s="184" t="s">
        <v>5848</v>
      </c>
      <c r="C151" s="185" t="s">
        <v>5849</v>
      </c>
      <c r="D151" s="186"/>
      <c r="E151" s="198">
        <v>20000</v>
      </c>
      <c r="F151" s="196">
        <v>20000</v>
      </c>
      <c r="G151" s="197"/>
      <c r="H151" s="185" t="s">
        <v>5849</v>
      </c>
      <c r="I151" s="185" t="s">
        <v>5849</v>
      </c>
      <c r="J151" s="186" t="s">
        <v>769</v>
      </c>
      <c r="K151" s="187" t="s">
        <v>3947</v>
      </c>
      <c r="L151" s="186" t="s">
        <v>5846</v>
      </c>
      <c r="M151" s="188"/>
    </row>
    <row r="152" spans="1:13" s="177" customFormat="1" x14ac:dyDescent="0.25">
      <c r="A152" s="179" t="s">
        <v>5850</v>
      </c>
      <c r="B152" s="180" t="s">
        <v>5851</v>
      </c>
      <c r="C152" s="191" t="s">
        <v>3460</v>
      </c>
      <c r="D152" s="181"/>
      <c r="E152" s="194">
        <v>820</v>
      </c>
      <c r="F152" s="194">
        <v>820</v>
      </c>
      <c r="G152" s="195"/>
      <c r="H152" s="191" t="s">
        <v>3460</v>
      </c>
      <c r="I152" s="191" t="s">
        <v>3460</v>
      </c>
      <c r="J152" s="89" t="s">
        <v>769</v>
      </c>
      <c r="K152" s="56" t="s">
        <v>5852</v>
      </c>
      <c r="L152" s="89" t="s">
        <v>5853</v>
      </c>
      <c r="M152" s="182"/>
    </row>
    <row r="153" spans="1:13" s="178" customFormat="1" x14ac:dyDescent="0.25">
      <c r="A153" s="183" t="s">
        <v>5854</v>
      </c>
      <c r="B153" s="200" t="s">
        <v>5855</v>
      </c>
      <c r="C153" s="185" t="s">
        <v>1637</v>
      </c>
      <c r="D153" s="186"/>
      <c r="E153" s="198">
        <v>20000</v>
      </c>
      <c r="F153" s="196">
        <v>20000</v>
      </c>
      <c r="G153" s="197"/>
      <c r="H153" s="185" t="s">
        <v>1637</v>
      </c>
      <c r="I153" s="185" t="s">
        <v>1637</v>
      </c>
      <c r="J153" s="186" t="s">
        <v>769</v>
      </c>
      <c r="K153" s="187" t="s">
        <v>5856</v>
      </c>
      <c r="L153" s="186" t="s">
        <v>5857</v>
      </c>
      <c r="M153" s="189"/>
    </row>
    <row r="154" spans="1:13" s="177" customFormat="1" x14ac:dyDescent="0.25">
      <c r="A154" s="179" t="s">
        <v>5858</v>
      </c>
      <c r="B154" s="180" t="s">
        <v>5859</v>
      </c>
      <c r="C154" s="191" t="s">
        <v>5021</v>
      </c>
      <c r="D154" s="181"/>
      <c r="E154" s="194">
        <v>1000</v>
      </c>
      <c r="F154" s="194">
        <v>1000</v>
      </c>
      <c r="G154" s="195"/>
      <c r="H154" s="191" t="s">
        <v>5021</v>
      </c>
      <c r="I154" s="191" t="s">
        <v>5021</v>
      </c>
      <c r="J154" s="89" t="s">
        <v>769</v>
      </c>
      <c r="K154" s="56" t="s">
        <v>5860</v>
      </c>
      <c r="L154" s="89" t="s">
        <v>5861</v>
      </c>
      <c r="M154" s="182"/>
    </row>
    <row r="155" spans="1:13" s="178" customFormat="1" x14ac:dyDescent="0.25">
      <c r="A155" s="183" t="s">
        <v>5862</v>
      </c>
      <c r="B155" s="184" t="s">
        <v>5863</v>
      </c>
      <c r="C155" s="185" t="s">
        <v>3459</v>
      </c>
      <c r="D155" s="186"/>
      <c r="E155" s="198">
        <v>19125</v>
      </c>
      <c r="F155" s="196">
        <v>19125</v>
      </c>
      <c r="G155" s="197"/>
      <c r="H155" s="185" t="s">
        <v>3459</v>
      </c>
      <c r="I155" s="185" t="s">
        <v>3459</v>
      </c>
      <c r="J155" s="186" t="s">
        <v>769</v>
      </c>
      <c r="K155" s="187" t="s">
        <v>4015</v>
      </c>
      <c r="L155" s="186" t="s">
        <v>5864</v>
      </c>
      <c r="M155" s="188"/>
    </row>
    <row r="156" spans="1:13" s="177" customFormat="1" x14ac:dyDescent="0.25">
      <c r="A156" s="179" t="s">
        <v>5865</v>
      </c>
      <c r="B156" s="180" t="s">
        <v>5866</v>
      </c>
      <c r="C156" s="191" t="s">
        <v>3457</v>
      </c>
      <c r="D156" s="181"/>
      <c r="E156" s="194">
        <v>13870</v>
      </c>
      <c r="F156" s="194">
        <v>13870</v>
      </c>
      <c r="G156" s="195"/>
      <c r="H156" s="191" t="s">
        <v>3457</v>
      </c>
      <c r="I156" s="191" t="s">
        <v>3457</v>
      </c>
      <c r="J156" s="89" t="s">
        <v>769</v>
      </c>
      <c r="K156" s="56" t="s">
        <v>4015</v>
      </c>
      <c r="L156" s="89" t="s">
        <v>5867</v>
      </c>
      <c r="M156" s="182"/>
    </row>
    <row r="157" spans="1:13" s="178" customFormat="1" x14ac:dyDescent="0.25">
      <c r="A157" s="183" t="s">
        <v>5868</v>
      </c>
      <c r="B157" s="184" t="s">
        <v>5869</v>
      </c>
      <c r="C157" s="185" t="s">
        <v>1758</v>
      </c>
      <c r="D157" s="186"/>
      <c r="E157" s="198">
        <v>9960.5</v>
      </c>
      <c r="F157" s="196">
        <v>9960.5</v>
      </c>
      <c r="G157" s="197"/>
      <c r="H157" s="185" t="s">
        <v>1758</v>
      </c>
      <c r="I157" s="185" t="s">
        <v>1758</v>
      </c>
      <c r="J157" s="186" t="s">
        <v>769</v>
      </c>
      <c r="K157" s="187" t="s">
        <v>4933</v>
      </c>
      <c r="L157" s="186" t="s">
        <v>5870</v>
      </c>
      <c r="M157" s="188"/>
    </row>
    <row r="158" spans="1:13" s="177" customFormat="1" x14ac:dyDescent="0.25">
      <c r="A158" s="179" t="s">
        <v>5871</v>
      </c>
      <c r="B158" s="180" t="s">
        <v>5872</v>
      </c>
      <c r="C158" s="191" t="s">
        <v>590</v>
      </c>
      <c r="D158" s="181"/>
      <c r="E158" s="194">
        <v>109.5</v>
      </c>
      <c r="F158" s="194">
        <v>109.5</v>
      </c>
      <c r="G158" s="195"/>
      <c r="H158" s="191" t="s">
        <v>590</v>
      </c>
      <c r="I158" s="191" t="s">
        <v>590</v>
      </c>
      <c r="J158" s="89" t="s">
        <v>769</v>
      </c>
      <c r="K158" s="56" t="s">
        <v>5873</v>
      </c>
      <c r="L158" s="89" t="s">
        <v>2799</v>
      </c>
      <c r="M158" s="182"/>
    </row>
    <row r="159" spans="1:13" s="178" customFormat="1" x14ac:dyDescent="0.25">
      <c r="A159" s="183" t="s">
        <v>5874</v>
      </c>
      <c r="B159" s="184" t="s">
        <v>5875</v>
      </c>
      <c r="C159" s="185" t="s">
        <v>590</v>
      </c>
      <c r="D159" s="186"/>
      <c r="E159" s="198">
        <v>710</v>
      </c>
      <c r="F159" s="196">
        <v>710</v>
      </c>
      <c r="G159" s="197"/>
      <c r="H159" s="185" t="s">
        <v>590</v>
      </c>
      <c r="I159" s="185" t="s">
        <v>590</v>
      </c>
      <c r="J159" s="186" t="s">
        <v>769</v>
      </c>
      <c r="K159" s="187" t="s">
        <v>5873</v>
      </c>
      <c r="L159" s="186" t="s">
        <v>5876</v>
      </c>
      <c r="M159" s="189"/>
    </row>
    <row r="160" spans="1:13" s="177" customFormat="1" x14ac:dyDescent="0.25">
      <c r="A160" s="179" t="s">
        <v>5877</v>
      </c>
      <c r="B160" s="180" t="s">
        <v>5878</v>
      </c>
      <c r="C160" s="191" t="s">
        <v>5879</v>
      </c>
      <c r="D160" s="181"/>
      <c r="E160" s="194">
        <v>1692</v>
      </c>
      <c r="F160" s="194">
        <v>1692</v>
      </c>
      <c r="G160" s="195"/>
      <c r="H160" s="191" t="s">
        <v>5879</v>
      </c>
      <c r="I160" s="191" t="s">
        <v>5879</v>
      </c>
      <c r="J160" s="89" t="s">
        <v>769</v>
      </c>
      <c r="K160" s="56" t="s">
        <v>4934</v>
      </c>
      <c r="L160" s="89" t="s">
        <v>5880</v>
      </c>
      <c r="M160" s="182"/>
    </row>
    <row r="161" spans="1:13" s="178" customFormat="1" x14ac:dyDescent="0.25">
      <c r="A161" s="183" t="s">
        <v>5881</v>
      </c>
      <c r="B161" s="184" t="s">
        <v>5882</v>
      </c>
      <c r="C161" s="185" t="s">
        <v>1872</v>
      </c>
      <c r="D161" s="186"/>
      <c r="E161" s="198">
        <v>80</v>
      </c>
      <c r="F161" s="196">
        <v>80</v>
      </c>
      <c r="G161" s="197"/>
      <c r="H161" s="185" t="s">
        <v>1872</v>
      </c>
      <c r="I161" s="185" t="s">
        <v>1872</v>
      </c>
      <c r="J161" s="186" t="s">
        <v>769</v>
      </c>
      <c r="K161" s="187" t="s">
        <v>4934</v>
      </c>
      <c r="L161" s="186" t="s">
        <v>5883</v>
      </c>
      <c r="M161" s="188"/>
    </row>
    <row r="162" spans="1:13" s="177" customFormat="1" x14ac:dyDescent="0.25">
      <c r="A162" s="179" t="s">
        <v>5884</v>
      </c>
      <c r="B162" s="180" t="s">
        <v>5885</v>
      </c>
      <c r="C162" s="191" t="s">
        <v>5886</v>
      </c>
      <c r="D162" s="181"/>
      <c r="E162" s="194">
        <v>1280</v>
      </c>
      <c r="F162" s="194">
        <v>1280</v>
      </c>
      <c r="G162" s="195"/>
      <c r="H162" s="191" t="s">
        <v>5886</v>
      </c>
      <c r="I162" s="191" t="s">
        <v>5886</v>
      </c>
      <c r="J162" s="89" t="s">
        <v>769</v>
      </c>
      <c r="K162" s="56" t="s">
        <v>4934</v>
      </c>
      <c r="L162" s="89" t="s">
        <v>5887</v>
      </c>
      <c r="M162" s="182"/>
    </row>
    <row r="163" spans="1:13" s="178" customFormat="1" x14ac:dyDescent="0.25">
      <c r="A163" s="183" t="s">
        <v>5888</v>
      </c>
      <c r="B163" s="184" t="s">
        <v>5889</v>
      </c>
      <c r="C163" s="185" t="s">
        <v>1513</v>
      </c>
      <c r="D163" s="186"/>
      <c r="E163" s="198">
        <v>355.54</v>
      </c>
      <c r="F163" s="196">
        <v>355.54</v>
      </c>
      <c r="G163" s="197"/>
      <c r="H163" s="185" t="s">
        <v>1513</v>
      </c>
      <c r="I163" s="185" t="s">
        <v>1513</v>
      </c>
      <c r="J163" s="186" t="s">
        <v>769</v>
      </c>
      <c r="K163" s="187" t="s">
        <v>4018</v>
      </c>
      <c r="L163" s="186" t="s">
        <v>3667</v>
      </c>
      <c r="M163" s="189"/>
    </row>
    <row r="164" spans="1:13" s="177" customFormat="1" x14ac:dyDescent="0.25">
      <c r="A164" s="179" t="s">
        <v>5890</v>
      </c>
      <c r="B164" s="180" t="s">
        <v>5891</v>
      </c>
      <c r="C164" s="191" t="s">
        <v>755</v>
      </c>
      <c r="D164" s="181"/>
      <c r="E164" s="194">
        <v>1300</v>
      </c>
      <c r="F164" s="194">
        <v>1300</v>
      </c>
      <c r="G164" s="195"/>
      <c r="H164" s="191" t="s">
        <v>755</v>
      </c>
      <c r="I164" s="191" t="s">
        <v>755</v>
      </c>
      <c r="J164" s="89" t="s">
        <v>769</v>
      </c>
      <c r="K164" s="56" t="s">
        <v>4021</v>
      </c>
      <c r="L164" s="89" t="s">
        <v>5892</v>
      </c>
      <c r="M164" s="182"/>
    </row>
    <row r="165" spans="1:13" s="178" customFormat="1" x14ac:dyDescent="0.25">
      <c r="A165" s="183" t="s">
        <v>5893</v>
      </c>
      <c r="B165" s="184" t="s">
        <v>5894</v>
      </c>
      <c r="C165" s="185" t="s">
        <v>5895</v>
      </c>
      <c r="D165" s="186"/>
      <c r="E165" s="198">
        <v>2379.12</v>
      </c>
      <c r="F165" s="196">
        <v>2379.12</v>
      </c>
      <c r="G165" s="197"/>
      <c r="H165" s="185" t="s">
        <v>5895</v>
      </c>
      <c r="I165" s="185" t="s">
        <v>5895</v>
      </c>
      <c r="J165" s="186" t="s">
        <v>769</v>
      </c>
      <c r="K165" s="187" t="s">
        <v>4022</v>
      </c>
      <c r="L165" s="186" t="s">
        <v>5896</v>
      </c>
      <c r="M165" s="188"/>
    </row>
    <row r="166" spans="1:13" s="177" customFormat="1" x14ac:dyDescent="0.25">
      <c r="A166" s="179" t="s">
        <v>5897</v>
      </c>
      <c r="B166" s="180" t="s">
        <v>5898</v>
      </c>
      <c r="C166" s="191" t="s">
        <v>5784</v>
      </c>
      <c r="D166" s="181"/>
      <c r="E166" s="194">
        <v>2092.5</v>
      </c>
      <c r="F166" s="194">
        <v>2092.5</v>
      </c>
      <c r="G166" s="195"/>
      <c r="H166" s="191" t="s">
        <v>5784</v>
      </c>
      <c r="I166" s="191" t="s">
        <v>5784</v>
      </c>
      <c r="J166" s="89" t="s">
        <v>769</v>
      </c>
      <c r="K166" s="56" t="s">
        <v>4022</v>
      </c>
      <c r="L166" s="89" t="s">
        <v>5899</v>
      </c>
      <c r="M166" s="182"/>
    </row>
    <row r="167" spans="1:13" s="178" customFormat="1" x14ac:dyDescent="0.25">
      <c r="A167" s="183" t="s">
        <v>5900</v>
      </c>
      <c r="B167" s="184" t="s">
        <v>5901</v>
      </c>
      <c r="C167" s="185" t="s">
        <v>1393</v>
      </c>
      <c r="D167" s="186"/>
      <c r="E167" s="198">
        <v>6480</v>
      </c>
      <c r="F167" s="196">
        <v>6480</v>
      </c>
      <c r="G167" s="197"/>
      <c r="H167" s="185" t="s">
        <v>1393</v>
      </c>
      <c r="I167" s="185" t="s">
        <v>1393</v>
      </c>
      <c r="J167" s="186" t="s">
        <v>769</v>
      </c>
      <c r="K167" s="187" t="s">
        <v>4024</v>
      </c>
      <c r="L167" s="186" t="s">
        <v>5902</v>
      </c>
      <c r="M167" s="188"/>
    </row>
    <row r="168" spans="1:13" s="177" customFormat="1" x14ac:dyDescent="0.25">
      <c r="A168" s="179" t="s">
        <v>5903</v>
      </c>
      <c r="B168" s="180" t="s">
        <v>5904</v>
      </c>
      <c r="C168" s="191" t="s">
        <v>5905</v>
      </c>
      <c r="D168" s="181"/>
      <c r="E168" s="194">
        <v>8000</v>
      </c>
      <c r="F168" s="194">
        <v>8000</v>
      </c>
      <c r="G168" s="195"/>
      <c r="H168" s="191" t="s">
        <v>5912</v>
      </c>
      <c r="I168" s="191" t="s">
        <v>5912</v>
      </c>
      <c r="J168" s="89" t="s">
        <v>1254</v>
      </c>
      <c r="K168" s="56" t="s">
        <v>4024</v>
      </c>
      <c r="L168" s="89" t="s">
        <v>5906</v>
      </c>
      <c r="M168" s="182"/>
    </row>
    <row r="169" spans="1:13" s="178" customFormat="1" x14ac:dyDescent="0.25">
      <c r="A169" s="183"/>
      <c r="B169" s="200"/>
      <c r="C169" s="185"/>
      <c r="D169" s="186"/>
      <c r="E169" s="198"/>
      <c r="F169" s="196"/>
      <c r="G169" s="197"/>
      <c r="H169" s="185"/>
      <c r="I169" s="185"/>
      <c r="J169" s="186"/>
      <c r="K169" s="187"/>
      <c r="L169" s="186"/>
      <c r="M169" s="189"/>
    </row>
    <row r="170" spans="1:13" s="177" customFormat="1" x14ac:dyDescent="0.25">
      <c r="A170" s="179"/>
      <c r="B170" s="180"/>
      <c r="C170" s="191"/>
      <c r="D170" s="181"/>
      <c r="E170" s="194"/>
      <c r="F170" s="194"/>
      <c r="G170" s="195"/>
      <c r="H170" s="191"/>
      <c r="I170" s="191"/>
      <c r="J170" s="89"/>
      <c r="K170" s="56"/>
      <c r="L170" s="89"/>
      <c r="M170" s="182"/>
    </row>
    <row r="171" spans="1:13" s="178" customFormat="1" x14ac:dyDescent="0.25">
      <c r="A171" s="183"/>
      <c r="B171" s="184"/>
      <c r="C171" s="185"/>
      <c r="D171" s="186"/>
      <c r="E171" s="198"/>
      <c r="F171" s="196"/>
      <c r="G171" s="197"/>
      <c r="H171" s="185"/>
      <c r="I171" s="185"/>
      <c r="J171" s="186"/>
      <c r="K171" s="187"/>
      <c r="L171" s="186"/>
      <c r="M171" s="188"/>
    </row>
    <row r="172" spans="1:13" s="177" customFormat="1" x14ac:dyDescent="0.25">
      <c r="A172" s="179"/>
      <c r="B172" s="180"/>
      <c r="C172" s="191"/>
      <c r="D172" s="181"/>
      <c r="E172" s="194"/>
      <c r="F172" s="194"/>
      <c r="G172" s="195"/>
      <c r="H172" s="191"/>
      <c r="I172" s="191"/>
      <c r="J172" s="89"/>
      <c r="K172" s="56"/>
      <c r="L172" s="89"/>
      <c r="M172" s="182"/>
    </row>
    <row r="173" spans="1:13" s="178" customFormat="1" x14ac:dyDescent="0.25">
      <c r="A173" s="183"/>
      <c r="B173" s="184"/>
      <c r="C173" s="185"/>
      <c r="D173" s="186"/>
      <c r="E173" s="198"/>
      <c r="F173" s="196"/>
      <c r="G173" s="197"/>
      <c r="H173" s="185"/>
      <c r="I173" s="185"/>
      <c r="J173" s="186"/>
      <c r="K173" s="187"/>
      <c r="L173" s="186"/>
      <c r="M173" s="188"/>
    </row>
    <row r="174" spans="1:13" s="177" customFormat="1" x14ac:dyDescent="0.25">
      <c r="A174" s="179"/>
      <c r="B174" s="180"/>
      <c r="C174" s="191"/>
      <c r="D174" s="181"/>
      <c r="E174" s="194"/>
      <c r="F174" s="194"/>
      <c r="G174" s="195"/>
      <c r="H174" s="191"/>
      <c r="I174" s="191"/>
      <c r="J174" s="89"/>
      <c r="K174" s="56"/>
      <c r="L174" s="89"/>
      <c r="M174" s="182"/>
    </row>
    <row r="175" spans="1:13" s="178" customFormat="1" x14ac:dyDescent="0.25">
      <c r="A175" s="183"/>
      <c r="B175" s="184"/>
      <c r="C175" s="185"/>
      <c r="D175" s="186"/>
      <c r="E175" s="198"/>
      <c r="F175" s="196"/>
      <c r="G175" s="197"/>
      <c r="H175" s="185"/>
      <c r="I175" s="185"/>
      <c r="J175" s="186"/>
      <c r="K175" s="187"/>
      <c r="L175" s="186"/>
      <c r="M175" s="189"/>
    </row>
    <row r="176" spans="1:13" s="177" customFormat="1" x14ac:dyDescent="0.25">
      <c r="A176" s="179"/>
      <c r="B176" s="180"/>
      <c r="C176" s="191"/>
      <c r="D176" s="181"/>
      <c r="E176" s="194"/>
      <c r="F176" s="194"/>
      <c r="G176" s="195"/>
      <c r="H176" s="191"/>
      <c r="I176" s="191"/>
      <c r="J176" s="89"/>
      <c r="K176" s="56"/>
      <c r="L176" s="89"/>
      <c r="M176" s="182"/>
    </row>
    <row r="177" spans="1:13" s="178" customFormat="1" x14ac:dyDescent="0.25">
      <c r="A177" s="183"/>
      <c r="B177" s="184"/>
      <c r="C177" s="185"/>
      <c r="D177" s="186"/>
      <c r="E177" s="198"/>
      <c r="F177" s="196"/>
      <c r="G177" s="197"/>
      <c r="H177" s="185"/>
      <c r="I177" s="185"/>
      <c r="J177" s="186"/>
      <c r="K177" s="187"/>
      <c r="L177" s="186"/>
      <c r="M177" s="189"/>
    </row>
    <row r="178" spans="1:13" s="177" customFormat="1" x14ac:dyDescent="0.25">
      <c r="A178" s="179"/>
      <c r="B178" s="180"/>
      <c r="C178" s="191"/>
      <c r="D178" s="181"/>
      <c r="E178" s="194"/>
      <c r="F178" s="194"/>
      <c r="G178" s="195"/>
      <c r="H178" s="191"/>
      <c r="I178" s="191"/>
      <c r="J178" s="89"/>
      <c r="K178" s="56"/>
      <c r="L178" s="89"/>
      <c r="M178" s="182"/>
    </row>
    <row r="179" spans="1:13" s="178" customFormat="1" x14ac:dyDescent="0.25">
      <c r="A179" s="183"/>
      <c r="B179" s="184"/>
      <c r="C179" s="185"/>
      <c r="D179" s="186"/>
      <c r="E179" s="198"/>
      <c r="F179" s="196"/>
      <c r="G179" s="197"/>
      <c r="H179" s="185"/>
      <c r="I179" s="185"/>
      <c r="J179" s="186"/>
      <c r="K179" s="187"/>
      <c r="L179" s="186"/>
      <c r="M179" s="188"/>
    </row>
    <row r="180" spans="1:13" s="177" customFormat="1" x14ac:dyDescent="0.25">
      <c r="A180" s="179"/>
      <c r="B180" s="180"/>
      <c r="C180" s="191"/>
      <c r="D180" s="181"/>
      <c r="E180" s="194"/>
      <c r="F180" s="194"/>
      <c r="G180" s="195"/>
      <c r="H180" s="191"/>
      <c r="I180" s="191"/>
      <c r="J180" s="89"/>
      <c r="K180" s="56"/>
      <c r="L180" s="89"/>
      <c r="M180" s="182"/>
    </row>
    <row r="181" spans="1:13" s="178" customFormat="1" x14ac:dyDescent="0.25">
      <c r="A181" s="183"/>
      <c r="B181" s="184"/>
      <c r="C181" s="185"/>
      <c r="D181" s="186"/>
      <c r="E181" s="198"/>
      <c r="F181" s="196"/>
      <c r="G181" s="197"/>
      <c r="H181" s="185"/>
      <c r="I181" s="185"/>
      <c r="J181" s="186"/>
      <c r="K181" s="187"/>
      <c r="L181" s="186"/>
      <c r="M181" s="188"/>
    </row>
    <row r="182" spans="1:13" s="177" customFormat="1" x14ac:dyDescent="0.25">
      <c r="A182" s="179"/>
      <c r="B182" s="180"/>
      <c r="C182" s="191"/>
      <c r="D182" s="181"/>
      <c r="E182" s="194"/>
      <c r="F182" s="194"/>
      <c r="G182" s="195"/>
      <c r="H182" s="191"/>
      <c r="I182" s="191"/>
      <c r="J182" s="89"/>
      <c r="K182" s="56"/>
      <c r="L182" s="89"/>
      <c r="M182" s="182"/>
    </row>
    <row r="183" spans="1:13" s="178" customFormat="1" x14ac:dyDescent="0.25">
      <c r="A183" s="183"/>
      <c r="B183" s="200"/>
      <c r="C183" s="185"/>
      <c r="D183" s="186"/>
      <c r="E183" s="198"/>
      <c r="F183" s="196"/>
      <c r="G183" s="197"/>
      <c r="H183" s="185"/>
      <c r="I183" s="185"/>
      <c r="J183" s="186"/>
      <c r="K183" s="187"/>
      <c r="L183" s="186"/>
      <c r="M183" s="189"/>
    </row>
    <row r="184" spans="1:13" s="177" customFormat="1" x14ac:dyDescent="0.25">
      <c r="A184" s="179"/>
      <c r="B184" s="180"/>
      <c r="C184" s="191"/>
      <c r="D184" s="181"/>
      <c r="E184" s="194"/>
      <c r="F184" s="194"/>
      <c r="G184" s="195"/>
      <c r="H184" s="191"/>
      <c r="I184" s="191"/>
      <c r="J184" s="89"/>
      <c r="K184" s="56"/>
      <c r="L184" s="89"/>
      <c r="M184" s="182"/>
    </row>
    <row r="185" spans="1:13" s="178" customFormat="1" x14ac:dyDescent="0.25">
      <c r="A185" s="183"/>
      <c r="B185" s="184"/>
      <c r="C185" s="185"/>
      <c r="D185" s="186"/>
      <c r="E185" s="198"/>
      <c r="F185" s="196"/>
      <c r="G185" s="197"/>
      <c r="H185" s="185"/>
      <c r="I185" s="185"/>
      <c r="J185" s="186"/>
      <c r="K185" s="187"/>
      <c r="L185" s="186"/>
      <c r="M185" s="188"/>
    </row>
    <row r="186" spans="1:13" x14ac:dyDescent="0.25">
      <c r="A186" s="179"/>
      <c r="B186" s="180"/>
      <c r="C186" s="191"/>
      <c r="D186" s="69"/>
      <c r="E186" s="194"/>
      <c r="F186" s="194"/>
      <c r="G186" s="195"/>
      <c r="H186" s="191"/>
      <c r="I186" s="191"/>
      <c r="J186" s="89"/>
      <c r="K186" s="202"/>
      <c r="L186" s="89"/>
      <c r="M186" s="182"/>
    </row>
    <row r="187" spans="1:13" s="178" customFormat="1" x14ac:dyDescent="0.25">
      <c r="A187" s="183"/>
      <c r="B187" s="184"/>
      <c r="C187" s="185"/>
      <c r="D187" s="186"/>
      <c r="E187" s="198"/>
      <c r="F187" s="196"/>
      <c r="G187" s="197"/>
      <c r="H187" s="185"/>
      <c r="I187" s="185"/>
      <c r="J187" s="186"/>
      <c r="K187" s="187"/>
      <c r="L187" s="186"/>
      <c r="M187" s="188"/>
    </row>
    <row r="188" spans="1:13" s="177" customFormat="1" x14ac:dyDescent="0.25">
      <c r="A188" s="179"/>
      <c r="B188" s="180"/>
      <c r="C188" s="191"/>
      <c r="D188" s="181"/>
      <c r="E188" s="194"/>
      <c r="F188" s="194"/>
      <c r="G188" s="195"/>
      <c r="H188" s="191"/>
      <c r="I188" s="191"/>
      <c r="J188" s="89"/>
      <c r="K188" s="56"/>
      <c r="L188" s="89"/>
      <c r="M188" s="182"/>
    </row>
    <row r="189" spans="1:13" s="178" customFormat="1" x14ac:dyDescent="0.25">
      <c r="A189" s="183"/>
      <c r="B189" s="200"/>
      <c r="C189" s="185"/>
      <c r="D189" s="186"/>
      <c r="E189" s="198"/>
      <c r="F189" s="196"/>
      <c r="G189" s="197"/>
      <c r="H189" s="185"/>
      <c r="I189" s="185"/>
      <c r="J189" s="186"/>
      <c r="K189" s="187"/>
      <c r="L189" s="186"/>
      <c r="M189" s="189"/>
    </row>
    <row r="190" spans="1:13" s="177" customFormat="1" x14ac:dyDescent="0.25">
      <c r="A190" s="179"/>
      <c r="B190" s="180"/>
      <c r="C190" s="191"/>
      <c r="D190" s="181"/>
      <c r="E190" s="194"/>
      <c r="F190" s="194"/>
      <c r="G190" s="195"/>
      <c r="H190" s="191"/>
      <c r="I190" s="191"/>
      <c r="J190" s="89"/>
      <c r="K190" s="56"/>
      <c r="L190" s="89"/>
      <c r="M190" s="182"/>
    </row>
    <row r="191" spans="1:13" s="178" customFormat="1" x14ac:dyDescent="0.25">
      <c r="A191" s="183"/>
      <c r="B191" s="184"/>
      <c r="C191" s="185"/>
      <c r="D191" s="186"/>
      <c r="E191" s="198"/>
      <c r="F191" s="196"/>
      <c r="G191" s="197"/>
      <c r="H191" s="185"/>
      <c r="I191" s="185"/>
      <c r="J191" s="186"/>
      <c r="K191" s="187"/>
      <c r="L191" s="186"/>
      <c r="M191" s="188"/>
    </row>
    <row r="192" spans="1:13" x14ac:dyDescent="0.25">
      <c r="A192" s="179"/>
      <c r="B192" s="180"/>
      <c r="C192" s="191"/>
      <c r="D192" s="69"/>
      <c r="E192" s="194"/>
      <c r="F192" s="194"/>
      <c r="G192" s="195"/>
      <c r="H192" s="191"/>
      <c r="I192" s="191"/>
      <c r="J192" s="89"/>
      <c r="K192" s="202"/>
      <c r="L192" s="89"/>
      <c r="M192" s="182"/>
    </row>
    <row r="193" spans="1:13" s="178" customFormat="1" x14ac:dyDescent="0.25">
      <c r="A193" s="183"/>
      <c r="B193" s="184"/>
      <c r="C193" s="185"/>
      <c r="D193" s="186"/>
      <c r="E193" s="198"/>
      <c r="F193" s="196"/>
      <c r="G193" s="197"/>
      <c r="H193" s="185"/>
      <c r="I193" s="185"/>
      <c r="J193" s="186"/>
      <c r="K193" s="187"/>
      <c r="L193" s="186"/>
      <c r="M193" s="188"/>
    </row>
    <row r="194" spans="1:13" s="177" customFormat="1" x14ac:dyDescent="0.25">
      <c r="A194" s="179"/>
      <c r="B194" s="180"/>
      <c r="C194" s="191"/>
      <c r="D194" s="181"/>
      <c r="E194" s="194"/>
      <c r="F194" s="194"/>
      <c r="G194" s="195"/>
      <c r="H194" s="191"/>
      <c r="I194" s="191"/>
      <c r="J194" s="89"/>
      <c r="K194" s="56"/>
      <c r="L194" s="89"/>
      <c r="M194" s="182"/>
    </row>
    <row r="195" spans="1:13" s="178" customFormat="1" x14ac:dyDescent="0.25">
      <c r="A195" s="183"/>
      <c r="B195" s="200"/>
      <c r="C195" s="185"/>
      <c r="D195" s="186"/>
      <c r="E195" s="198"/>
      <c r="F195" s="196"/>
      <c r="G195" s="197"/>
      <c r="H195" s="185"/>
      <c r="I195" s="185"/>
      <c r="J195" s="186"/>
      <c r="K195" s="187"/>
      <c r="L195" s="186"/>
      <c r="M195" s="189"/>
    </row>
    <row r="196" spans="1:13" s="177" customFormat="1" x14ac:dyDescent="0.25">
      <c r="A196" s="179"/>
      <c r="B196" s="180"/>
      <c r="C196" s="191"/>
      <c r="D196" s="181"/>
      <c r="E196" s="194"/>
      <c r="F196" s="194"/>
      <c r="G196" s="195"/>
      <c r="H196" s="191"/>
      <c r="I196" s="191"/>
      <c r="J196" s="89"/>
      <c r="K196" s="56"/>
      <c r="L196" s="89"/>
      <c r="M196" s="182"/>
    </row>
    <row r="197" spans="1:13" s="178" customFormat="1" x14ac:dyDescent="0.25">
      <c r="A197" s="183"/>
      <c r="B197" s="184"/>
      <c r="C197" s="185"/>
      <c r="D197" s="186"/>
      <c r="E197" s="198"/>
      <c r="F197" s="196"/>
      <c r="G197" s="197"/>
      <c r="H197" s="185"/>
      <c r="I197" s="185"/>
      <c r="J197" s="186"/>
      <c r="K197" s="187"/>
      <c r="L197" s="186"/>
      <c r="M197" s="188"/>
    </row>
    <row r="198" spans="1:13" x14ac:dyDescent="0.25">
      <c r="A198" s="179"/>
      <c r="B198" s="180"/>
      <c r="C198" s="191"/>
      <c r="D198" s="69"/>
      <c r="E198" s="194"/>
      <c r="F198" s="194"/>
      <c r="G198" s="195"/>
      <c r="H198" s="191"/>
      <c r="I198" s="191"/>
      <c r="J198" s="89"/>
      <c r="K198" s="202"/>
      <c r="L198" s="89"/>
      <c r="M198" s="182"/>
    </row>
    <row r="199" spans="1:13" s="178" customFormat="1" x14ac:dyDescent="0.25">
      <c r="A199" s="183"/>
      <c r="B199" s="184"/>
      <c r="C199" s="185"/>
      <c r="D199" s="186"/>
      <c r="E199" s="198"/>
      <c r="F199" s="196"/>
      <c r="G199" s="197"/>
      <c r="H199" s="185"/>
      <c r="I199" s="185"/>
      <c r="J199" s="186"/>
      <c r="K199" s="187"/>
      <c r="L199" s="186"/>
      <c r="M199" s="188"/>
    </row>
    <row r="200" spans="1:13" s="177" customFormat="1" x14ac:dyDescent="0.25">
      <c r="A200" s="179"/>
      <c r="B200" s="180"/>
      <c r="C200" s="191"/>
      <c r="D200" s="181"/>
      <c r="E200" s="194"/>
      <c r="F200" s="194"/>
      <c r="G200" s="195"/>
      <c r="H200" s="191"/>
      <c r="I200" s="191"/>
      <c r="J200" s="89"/>
      <c r="K200" s="56"/>
      <c r="L200" s="89"/>
      <c r="M200" s="182"/>
    </row>
    <row r="201" spans="1:13" s="178" customFormat="1" x14ac:dyDescent="0.25">
      <c r="A201" s="183"/>
      <c r="B201" s="200"/>
      <c r="C201" s="185"/>
      <c r="D201" s="186"/>
      <c r="E201" s="198"/>
      <c r="F201" s="196"/>
      <c r="G201" s="197"/>
      <c r="H201" s="185"/>
      <c r="I201" s="185"/>
      <c r="J201" s="186"/>
      <c r="K201" s="187"/>
      <c r="L201" s="186"/>
      <c r="M201" s="188"/>
    </row>
    <row r="202" spans="1:13" x14ac:dyDescent="0.25">
      <c r="A202" s="179"/>
      <c r="B202" s="180"/>
      <c r="C202" s="191"/>
      <c r="D202" s="69"/>
      <c r="E202" s="194"/>
      <c r="F202" s="194"/>
      <c r="G202" s="195"/>
      <c r="H202" s="191"/>
      <c r="I202" s="191"/>
      <c r="J202" s="89"/>
      <c r="K202" s="202"/>
      <c r="L202" s="89"/>
      <c r="M202" s="182"/>
    </row>
    <row r="203" spans="1:13" s="178" customFormat="1" x14ac:dyDescent="0.25">
      <c r="A203" s="183"/>
      <c r="B203" s="184"/>
      <c r="C203" s="185"/>
      <c r="D203" s="186"/>
      <c r="E203" s="198"/>
      <c r="F203" s="196"/>
      <c r="G203" s="197"/>
      <c r="H203" s="185"/>
      <c r="I203" s="185"/>
      <c r="J203" s="186"/>
      <c r="K203" s="187"/>
      <c r="L203" s="186"/>
      <c r="M203" s="188"/>
    </row>
    <row r="204" spans="1:13" s="177" customFormat="1" x14ac:dyDescent="0.25">
      <c r="A204" s="179"/>
      <c r="B204" s="180"/>
      <c r="C204" s="191"/>
      <c r="D204" s="181"/>
      <c r="E204" s="194"/>
      <c r="F204" s="194"/>
      <c r="G204" s="195"/>
      <c r="H204" s="191"/>
      <c r="I204" s="191"/>
      <c r="J204" s="89"/>
      <c r="K204" s="56"/>
      <c r="L204" s="89"/>
      <c r="M204" s="182"/>
    </row>
    <row r="205" spans="1:13" s="178" customFormat="1" x14ac:dyDescent="0.25">
      <c r="A205" s="183"/>
      <c r="B205" s="200"/>
      <c r="C205" s="185"/>
      <c r="D205" s="186"/>
      <c r="E205" s="198"/>
      <c r="F205" s="196"/>
      <c r="G205" s="197"/>
      <c r="H205" s="185"/>
      <c r="I205" s="185"/>
      <c r="J205" s="186"/>
      <c r="K205" s="187"/>
      <c r="L205" s="186"/>
      <c r="M205" s="189"/>
    </row>
    <row r="206" spans="1:13" s="177" customFormat="1" x14ac:dyDescent="0.25">
      <c r="A206" s="179"/>
      <c r="B206" s="180"/>
      <c r="C206" s="191"/>
      <c r="D206" s="181"/>
      <c r="E206" s="194"/>
      <c r="F206" s="194"/>
      <c r="G206" s="195"/>
      <c r="H206" s="191"/>
      <c r="I206" s="191"/>
      <c r="J206" s="89"/>
      <c r="K206" s="56"/>
      <c r="L206" s="89"/>
      <c r="M206" s="182"/>
    </row>
    <row r="207" spans="1:13" s="178" customFormat="1" x14ac:dyDescent="0.25">
      <c r="A207" s="183"/>
      <c r="B207" s="184"/>
      <c r="C207" s="185"/>
      <c r="D207" s="186"/>
      <c r="E207" s="198"/>
      <c r="F207" s="196"/>
      <c r="G207" s="197"/>
      <c r="H207" s="185"/>
      <c r="I207" s="185"/>
      <c r="J207" s="186"/>
      <c r="K207" s="187"/>
      <c r="L207" s="186"/>
      <c r="M207" s="188"/>
    </row>
    <row r="208" spans="1:13" s="177" customFormat="1" x14ac:dyDescent="0.25">
      <c r="A208" s="179"/>
      <c r="B208" s="180"/>
      <c r="C208" s="191"/>
      <c r="D208" s="181"/>
      <c r="E208" s="194"/>
      <c r="F208" s="194"/>
      <c r="G208" s="195"/>
      <c r="H208" s="191"/>
      <c r="I208" s="191"/>
      <c r="J208" s="89"/>
      <c r="K208" s="56"/>
      <c r="L208" s="89"/>
      <c r="M208" s="182"/>
    </row>
    <row r="209" spans="1:13" s="178" customFormat="1" x14ac:dyDescent="0.25">
      <c r="A209" s="183"/>
      <c r="B209" s="200"/>
      <c r="C209" s="185"/>
      <c r="D209" s="186"/>
      <c r="E209" s="198"/>
      <c r="F209" s="196"/>
      <c r="G209" s="197"/>
      <c r="H209" s="185"/>
      <c r="I209" s="185"/>
      <c r="J209" s="186"/>
      <c r="K209" s="187"/>
      <c r="L209" s="186"/>
      <c r="M209" s="189"/>
    </row>
    <row r="210" spans="1:13" s="177" customFormat="1" x14ac:dyDescent="0.25">
      <c r="A210" s="179"/>
      <c r="B210" s="180"/>
      <c r="C210" s="191"/>
      <c r="D210" s="181"/>
      <c r="E210" s="194"/>
      <c r="F210" s="194"/>
      <c r="G210" s="195"/>
      <c r="H210" s="191"/>
      <c r="I210" s="191"/>
      <c r="J210" s="89"/>
      <c r="K210" s="56"/>
      <c r="L210" s="89"/>
      <c r="M210" s="182"/>
    </row>
    <row r="211" spans="1:13" s="178" customFormat="1" x14ac:dyDescent="0.25">
      <c r="A211" s="183"/>
      <c r="B211" s="200"/>
      <c r="C211" s="185"/>
      <c r="D211" s="186"/>
      <c r="E211" s="198"/>
      <c r="F211" s="196"/>
      <c r="G211" s="197"/>
      <c r="H211" s="185"/>
      <c r="I211" s="185"/>
      <c r="J211" s="186"/>
      <c r="K211" s="187"/>
      <c r="L211" s="186"/>
      <c r="M211" s="189"/>
    </row>
    <row r="212" spans="1:13" s="177" customFormat="1" x14ac:dyDescent="0.25">
      <c r="A212" s="179"/>
      <c r="B212" s="180"/>
      <c r="C212" s="191"/>
      <c r="D212" s="181"/>
      <c r="E212" s="194"/>
      <c r="F212" s="194"/>
      <c r="G212" s="195"/>
      <c r="H212" s="191"/>
      <c r="I212" s="191"/>
      <c r="J212" s="89"/>
      <c r="K212" s="56"/>
      <c r="L212" s="89"/>
      <c r="M212" s="182"/>
    </row>
    <row r="213" spans="1:13" s="178" customFormat="1" x14ac:dyDescent="0.25">
      <c r="A213" s="183"/>
      <c r="B213" s="200"/>
      <c r="C213" s="185"/>
      <c r="D213" s="186"/>
      <c r="E213" s="198"/>
      <c r="F213" s="196"/>
      <c r="G213" s="197"/>
      <c r="H213" s="185"/>
      <c r="I213" s="185"/>
      <c r="J213" s="186"/>
      <c r="K213" s="187"/>
      <c r="L213" s="186"/>
      <c r="M213" s="189"/>
    </row>
    <row r="214" spans="1:13" s="177" customFormat="1" x14ac:dyDescent="0.25">
      <c r="A214" s="179"/>
      <c r="B214" s="180"/>
      <c r="C214" s="191"/>
      <c r="D214" s="181"/>
      <c r="E214" s="194"/>
      <c r="F214" s="194"/>
      <c r="G214" s="195"/>
      <c r="H214" s="191"/>
      <c r="I214" s="191"/>
      <c r="J214" s="89"/>
      <c r="K214" s="56"/>
      <c r="L214" s="89"/>
      <c r="M214" s="182"/>
    </row>
    <row r="215" spans="1:13" s="178" customFormat="1" x14ac:dyDescent="0.25">
      <c r="A215" s="183"/>
      <c r="B215" s="200"/>
      <c r="C215" s="185"/>
      <c r="D215" s="186"/>
      <c r="E215" s="198"/>
      <c r="F215" s="196"/>
      <c r="G215" s="197"/>
      <c r="H215" s="185"/>
      <c r="I215" s="185"/>
      <c r="J215" s="186"/>
      <c r="K215" s="187"/>
      <c r="L215" s="186"/>
      <c r="M215" s="189"/>
    </row>
    <row r="216" spans="1:13" s="177" customFormat="1" x14ac:dyDescent="0.25">
      <c r="A216" s="179"/>
      <c r="B216" s="180"/>
      <c r="C216" s="191"/>
      <c r="D216" s="181"/>
      <c r="E216" s="194"/>
      <c r="F216" s="194"/>
      <c r="G216" s="195"/>
      <c r="H216" s="191"/>
      <c r="I216" s="191"/>
      <c r="J216" s="89"/>
      <c r="K216" s="56"/>
      <c r="L216" s="89"/>
      <c r="M216" s="182"/>
    </row>
    <row r="217" spans="1:13" s="178" customFormat="1" x14ac:dyDescent="0.25">
      <c r="A217" s="183"/>
      <c r="B217" s="200"/>
      <c r="C217" s="185"/>
      <c r="D217" s="186"/>
      <c r="E217" s="198"/>
      <c r="F217" s="196"/>
      <c r="G217" s="197"/>
      <c r="H217" s="185"/>
      <c r="I217" s="185"/>
      <c r="J217" s="186"/>
      <c r="K217" s="187"/>
      <c r="L217" s="186"/>
      <c r="M217" s="189"/>
    </row>
    <row r="218" spans="1:13" s="177" customFormat="1" x14ac:dyDescent="0.25">
      <c r="A218" s="179"/>
      <c r="B218" s="180"/>
      <c r="C218" s="191"/>
      <c r="D218" s="181"/>
      <c r="E218" s="194"/>
      <c r="F218" s="194"/>
      <c r="G218" s="195"/>
      <c r="H218" s="191"/>
      <c r="I218" s="191"/>
      <c r="J218" s="89"/>
      <c r="K218" s="56"/>
      <c r="L218" s="89"/>
      <c r="M218" s="182"/>
    </row>
    <row r="219" spans="1:13" s="178" customFormat="1" x14ac:dyDescent="0.25">
      <c r="A219" s="183"/>
      <c r="B219" s="200"/>
      <c r="C219" s="185"/>
      <c r="D219" s="186"/>
      <c r="E219" s="198"/>
      <c r="F219" s="196"/>
      <c r="G219" s="197"/>
      <c r="H219" s="185"/>
      <c r="I219" s="185"/>
      <c r="J219" s="186"/>
      <c r="K219" s="187"/>
      <c r="L219" s="186"/>
      <c r="M219" s="189"/>
    </row>
    <row r="220" spans="1:13" s="177" customFormat="1" x14ac:dyDescent="0.25">
      <c r="A220" s="179"/>
      <c r="B220" s="180"/>
      <c r="C220" s="191"/>
      <c r="D220" s="181"/>
      <c r="E220" s="194"/>
      <c r="F220" s="194"/>
      <c r="G220" s="195"/>
      <c r="H220" s="191"/>
      <c r="I220" s="191"/>
      <c r="J220" s="89"/>
      <c r="K220" s="56"/>
      <c r="L220" s="89"/>
      <c r="M220" s="182"/>
    </row>
    <row r="221" spans="1:13" s="178" customFormat="1" x14ac:dyDescent="0.25">
      <c r="A221" s="183"/>
      <c r="B221" s="200"/>
      <c r="C221" s="185"/>
      <c r="D221" s="186"/>
      <c r="E221" s="198"/>
      <c r="F221" s="196"/>
      <c r="G221" s="197"/>
      <c r="H221" s="185"/>
      <c r="I221" s="185"/>
      <c r="J221" s="186"/>
      <c r="K221" s="187"/>
      <c r="L221" s="186"/>
      <c r="M221" s="189"/>
    </row>
    <row r="222" spans="1:13" s="177" customFormat="1" x14ac:dyDescent="0.25">
      <c r="A222" s="179"/>
      <c r="B222" s="180"/>
      <c r="C222" s="191"/>
      <c r="D222" s="181"/>
      <c r="E222" s="194"/>
      <c r="F222" s="194"/>
      <c r="G222" s="195"/>
      <c r="H222" s="191"/>
      <c r="I222" s="191"/>
      <c r="J222" s="89"/>
      <c r="K222" s="56"/>
      <c r="L222" s="89"/>
      <c r="M222" s="182"/>
    </row>
    <row r="223" spans="1:13" s="178" customFormat="1" x14ac:dyDescent="0.25">
      <c r="A223" s="183"/>
      <c r="B223" s="200"/>
      <c r="C223" s="185"/>
      <c r="D223" s="186"/>
      <c r="E223" s="198"/>
      <c r="F223" s="196"/>
      <c r="G223" s="197"/>
      <c r="H223" s="185"/>
      <c r="I223" s="185"/>
      <c r="J223" s="186"/>
      <c r="K223" s="187"/>
      <c r="L223" s="186"/>
      <c r="M223" s="189"/>
    </row>
    <row r="224" spans="1:13" s="177" customFormat="1" x14ac:dyDescent="0.25">
      <c r="A224" s="179"/>
      <c r="B224" s="180"/>
      <c r="C224" s="191"/>
      <c r="D224" s="181"/>
      <c r="E224" s="194"/>
      <c r="F224" s="194"/>
      <c r="G224" s="195"/>
      <c r="H224" s="191"/>
      <c r="I224" s="191"/>
      <c r="J224" s="89"/>
      <c r="K224" s="56"/>
      <c r="L224" s="89"/>
      <c r="M224" s="182"/>
    </row>
    <row r="225" spans="1:13" s="178" customFormat="1" x14ac:dyDescent="0.25">
      <c r="A225" s="183"/>
      <c r="B225" s="200"/>
      <c r="C225" s="185"/>
      <c r="D225" s="186"/>
      <c r="E225" s="198"/>
      <c r="F225" s="196"/>
      <c r="G225" s="197"/>
      <c r="H225" s="185"/>
      <c r="I225" s="185"/>
      <c r="J225" s="186"/>
      <c r="K225" s="187"/>
      <c r="L225" s="186"/>
      <c r="M225" s="189"/>
    </row>
    <row r="226" spans="1:13" s="177" customFormat="1" x14ac:dyDescent="0.25">
      <c r="A226" s="179"/>
      <c r="B226" s="180"/>
      <c r="C226" s="191"/>
      <c r="D226" s="181"/>
      <c r="E226" s="194"/>
      <c r="F226" s="194"/>
      <c r="G226" s="195"/>
      <c r="H226" s="191"/>
      <c r="I226" s="191"/>
      <c r="J226" s="89"/>
      <c r="K226" s="56"/>
      <c r="L226" s="89"/>
      <c r="M226" s="182"/>
    </row>
    <row r="227" spans="1:13" s="178" customFormat="1" x14ac:dyDescent="0.25">
      <c r="A227" s="183"/>
      <c r="B227" s="200"/>
      <c r="C227" s="185"/>
      <c r="D227" s="186"/>
      <c r="E227" s="198"/>
      <c r="F227" s="196"/>
      <c r="G227" s="197"/>
      <c r="H227" s="185"/>
      <c r="I227" s="185"/>
      <c r="J227" s="186"/>
      <c r="K227" s="187"/>
      <c r="L227" s="186"/>
      <c r="M227" s="189"/>
    </row>
    <row r="228" spans="1:13" s="177" customFormat="1" x14ac:dyDescent="0.25">
      <c r="A228" s="179"/>
      <c r="B228" s="180"/>
      <c r="C228" s="191"/>
      <c r="D228" s="181"/>
      <c r="E228" s="194"/>
      <c r="F228" s="194"/>
      <c r="G228" s="195"/>
      <c r="H228" s="191"/>
      <c r="I228" s="191"/>
      <c r="J228" s="89"/>
      <c r="K228" s="56"/>
      <c r="L228" s="89"/>
      <c r="M228" s="182"/>
    </row>
    <row r="229" spans="1:13" s="178" customFormat="1" x14ac:dyDescent="0.25">
      <c r="A229" s="183"/>
      <c r="B229" s="200"/>
      <c r="C229" s="185"/>
      <c r="D229" s="186"/>
      <c r="E229" s="198"/>
      <c r="F229" s="196"/>
      <c r="G229" s="197"/>
      <c r="H229" s="185"/>
      <c r="I229" s="185"/>
      <c r="J229" s="186"/>
      <c r="K229" s="187"/>
      <c r="L229" s="186"/>
      <c r="M229" s="189"/>
    </row>
    <row r="230" spans="1:13" s="177" customFormat="1" x14ac:dyDescent="0.25">
      <c r="A230" s="179"/>
      <c r="B230" s="180"/>
      <c r="C230" s="191"/>
      <c r="D230" s="181"/>
      <c r="E230" s="194"/>
      <c r="F230" s="194"/>
      <c r="G230" s="195"/>
      <c r="H230" s="191"/>
      <c r="I230" s="191"/>
      <c r="J230" s="89"/>
      <c r="K230" s="56"/>
      <c r="L230" s="89"/>
      <c r="M230" s="182"/>
    </row>
    <row r="231" spans="1:13" s="178" customFormat="1" x14ac:dyDescent="0.25">
      <c r="A231" s="183"/>
      <c r="B231" s="200"/>
      <c r="C231" s="185"/>
      <c r="D231" s="186"/>
      <c r="E231" s="198"/>
      <c r="F231" s="196"/>
      <c r="G231" s="197"/>
      <c r="H231" s="185"/>
      <c r="I231" s="185"/>
      <c r="J231" s="186"/>
      <c r="K231" s="187"/>
      <c r="L231" s="186"/>
      <c r="M231" s="189"/>
    </row>
    <row r="232" spans="1:13" s="177" customFormat="1" x14ac:dyDescent="0.25">
      <c r="A232" s="179"/>
      <c r="B232" s="180"/>
      <c r="C232" s="191"/>
      <c r="D232" s="181"/>
      <c r="E232" s="194"/>
      <c r="F232" s="194"/>
      <c r="G232" s="195"/>
      <c r="H232" s="191"/>
      <c r="I232" s="191"/>
      <c r="J232" s="89"/>
      <c r="K232" s="56"/>
      <c r="L232" s="89"/>
      <c r="M232" s="182"/>
    </row>
    <row r="233" spans="1:13" s="178" customFormat="1" x14ac:dyDescent="0.25">
      <c r="A233" s="183"/>
      <c r="B233" s="200"/>
      <c r="C233" s="185"/>
      <c r="D233" s="186"/>
      <c r="E233" s="198"/>
      <c r="F233" s="196"/>
      <c r="G233" s="197"/>
      <c r="H233" s="185"/>
      <c r="I233" s="185"/>
      <c r="J233" s="186"/>
      <c r="K233" s="187"/>
      <c r="L233" s="186"/>
      <c r="M233" s="189"/>
    </row>
    <row r="234" spans="1:13" s="177" customFormat="1" x14ac:dyDescent="0.25">
      <c r="A234" s="179"/>
      <c r="B234" s="180"/>
      <c r="C234" s="191"/>
      <c r="D234" s="181"/>
      <c r="E234" s="194"/>
      <c r="F234" s="194"/>
      <c r="G234" s="195"/>
      <c r="H234" s="191"/>
      <c r="I234" s="191"/>
      <c r="J234" s="89"/>
      <c r="K234" s="56"/>
      <c r="L234" s="89"/>
      <c r="M234" s="182"/>
    </row>
    <row r="235" spans="1:13" s="178" customFormat="1" x14ac:dyDescent="0.25">
      <c r="A235" s="183"/>
      <c r="B235" s="200"/>
      <c r="C235" s="185"/>
      <c r="D235" s="186"/>
      <c r="E235" s="198"/>
      <c r="F235" s="196"/>
      <c r="G235" s="197"/>
      <c r="H235" s="185"/>
      <c r="I235" s="185"/>
      <c r="J235" s="186"/>
      <c r="K235" s="187"/>
      <c r="L235" s="186"/>
      <c r="M235" s="189"/>
    </row>
    <row r="236" spans="1:13" s="177" customFormat="1" x14ac:dyDescent="0.25">
      <c r="A236" s="179"/>
      <c r="B236" s="180"/>
      <c r="C236" s="191"/>
      <c r="D236" s="181"/>
      <c r="E236" s="194"/>
      <c r="F236" s="194"/>
      <c r="G236" s="195"/>
      <c r="H236" s="191"/>
      <c r="I236" s="191"/>
      <c r="J236" s="89"/>
      <c r="K236" s="56"/>
      <c r="L236" s="89"/>
      <c r="M236" s="182"/>
    </row>
    <row r="237" spans="1:13" s="178" customFormat="1" x14ac:dyDescent="0.25">
      <c r="A237" s="183"/>
      <c r="B237" s="200"/>
      <c r="C237" s="185"/>
      <c r="D237" s="186"/>
      <c r="E237" s="198"/>
      <c r="F237" s="196"/>
      <c r="G237" s="197"/>
      <c r="H237" s="185"/>
      <c r="I237" s="185"/>
      <c r="J237" s="186"/>
      <c r="K237" s="187"/>
      <c r="L237" s="186"/>
      <c r="M237" s="189"/>
    </row>
    <row r="238" spans="1:13" s="177" customFormat="1" x14ac:dyDescent="0.25">
      <c r="A238" s="179"/>
      <c r="B238" s="180"/>
      <c r="C238" s="191"/>
      <c r="D238" s="181"/>
      <c r="E238" s="194"/>
      <c r="F238" s="194"/>
      <c r="G238" s="195"/>
      <c r="H238" s="191"/>
      <c r="I238" s="191"/>
      <c r="J238" s="89"/>
      <c r="K238" s="56"/>
      <c r="L238" s="89"/>
      <c r="M238" s="182"/>
    </row>
    <row r="239" spans="1:13" s="178" customFormat="1" x14ac:dyDescent="0.25">
      <c r="A239" s="183"/>
      <c r="B239" s="200"/>
      <c r="C239" s="185"/>
      <c r="D239" s="186"/>
      <c r="E239" s="198"/>
      <c r="F239" s="196"/>
      <c r="G239" s="197"/>
      <c r="H239" s="185"/>
      <c r="I239" s="185"/>
      <c r="J239" s="186"/>
      <c r="K239" s="187"/>
      <c r="L239" s="186"/>
      <c r="M239" s="189"/>
    </row>
    <row r="240" spans="1:13" s="177" customFormat="1" x14ac:dyDescent="0.25">
      <c r="A240" s="179"/>
      <c r="B240" s="180"/>
      <c r="C240" s="191"/>
      <c r="D240" s="181"/>
      <c r="E240" s="194"/>
      <c r="F240" s="194"/>
      <c r="G240" s="195"/>
      <c r="H240" s="191"/>
      <c r="I240" s="191"/>
      <c r="J240" s="89"/>
      <c r="K240" s="56"/>
      <c r="L240" s="89"/>
      <c r="M240" s="182"/>
    </row>
    <row r="241" spans="1:13" s="178" customFormat="1" x14ac:dyDescent="0.25">
      <c r="A241" s="183"/>
      <c r="B241" s="200"/>
      <c r="C241" s="185"/>
      <c r="D241" s="186"/>
      <c r="E241" s="198"/>
      <c r="F241" s="196"/>
      <c r="G241" s="197"/>
      <c r="H241" s="185"/>
      <c r="I241" s="185"/>
      <c r="J241" s="186"/>
      <c r="K241" s="187"/>
      <c r="L241" s="186"/>
      <c r="M241" s="189"/>
    </row>
    <row r="242" spans="1:13" s="177" customFormat="1" x14ac:dyDescent="0.25">
      <c r="A242" s="179"/>
      <c r="B242" s="180"/>
      <c r="C242" s="191"/>
      <c r="D242" s="181"/>
      <c r="E242" s="194"/>
      <c r="F242" s="194"/>
      <c r="G242" s="195"/>
      <c r="H242" s="191"/>
      <c r="I242" s="191"/>
      <c r="J242" s="89"/>
      <c r="K242" s="56"/>
      <c r="L242" s="89"/>
      <c r="M242" s="182"/>
    </row>
    <row r="243" spans="1:13" s="178" customFormat="1" x14ac:dyDescent="0.25">
      <c r="A243" s="183"/>
      <c r="B243" s="200"/>
      <c r="C243" s="185"/>
      <c r="D243" s="186"/>
      <c r="E243" s="198"/>
      <c r="F243" s="196"/>
      <c r="G243" s="197"/>
      <c r="H243" s="185"/>
      <c r="I243" s="185"/>
      <c r="J243" s="186"/>
      <c r="K243" s="187"/>
      <c r="L243" s="186"/>
      <c r="M243" s="189"/>
    </row>
    <row r="244" spans="1:13" s="177" customFormat="1" x14ac:dyDescent="0.25">
      <c r="A244" s="179"/>
      <c r="B244" s="180"/>
      <c r="C244" s="191"/>
      <c r="D244" s="181"/>
      <c r="E244" s="194"/>
      <c r="F244" s="194"/>
      <c r="G244" s="195"/>
      <c r="H244" s="191"/>
      <c r="I244" s="191"/>
      <c r="J244" s="89"/>
      <c r="K244" s="56"/>
      <c r="L244" s="89"/>
      <c r="M244" s="182"/>
    </row>
    <row r="245" spans="1:13" s="178" customFormat="1" x14ac:dyDescent="0.25">
      <c r="A245" s="183"/>
      <c r="B245" s="200"/>
      <c r="C245" s="185"/>
      <c r="D245" s="186"/>
      <c r="E245" s="198"/>
      <c r="F245" s="196"/>
      <c r="G245" s="197"/>
      <c r="H245" s="185"/>
      <c r="I245" s="185"/>
      <c r="J245" s="186"/>
      <c r="K245" s="187"/>
      <c r="L245" s="186"/>
      <c r="M245" s="189"/>
    </row>
    <row r="246" spans="1:13" s="177" customFormat="1" x14ac:dyDescent="0.25">
      <c r="A246" s="179"/>
      <c r="B246" s="180"/>
      <c r="C246" s="191"/>
      <c r="D246" s="181"/>
      <c r="E246" s="194"/>
      <c r="F246" s="194"/>
      <c r="G246" s="195"/>
      <c r="H246" s="191"/>
      <c r="I246" s="191"/>
      <c r="J246" s="89"/>
      <c r="K246" s="56"/>
      <c r="L246" s="89"/>
      <c r="M246" s="182"/>
    </row>
    <row r="247" spans="1:13" s="178" customFormat="1" x14ac:dyDescent="0.25">
      <c r="A247" s="183" t="s">
        <v>5301</v>
      </c>
      <c r="B247" s="200" t="s">
        <v>5272</v>
      </c>
      <c r="C247" s="185" t="s">
        <v>3459</v>
      </c>
      <c r="D247" s="186" t="s">
        <v>3472</v>
      </c>
      <c r="E247" s="198"/>
      <c r="F247" s="196">
        <v>39900</v>
      </c>
      <c r="G247" s="197"/>
      <c r="H247" s="185" t="s">
        <v>3459</v>
      </c>
      <c r="I247" s="185" t="s">
        <v>3459</v>
      </c>
      <c r="J247" s="186" t="s">
        <v>769</v>
      </c>
      <c r="K247" s="187" t="s">
        <v>5314</v>
      </c>
      <c r="L247" s="186" t="s">
        <v>5341</v>
      </c>
      <c r="M247" s="189"/>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8</vt:i4>
      </vt:variant>
    </vt:vector>
  </HeadingPairs>
  <TitlesOfParts>
    <vt:vector size="8" baseType="lpstr">
      <vt:lpstr>2013</vt:lpstr>
      <vt:lpstr>2014</vt:lpstr>
      <vt:lpstr>2015</vt:lpstr>
      <vt:lpstr>2016</vt:lpstr>
      <vt:lpstr>2017</vt:lpstr>
      <vt:lpstr>2018</vt:lpstr>
      <vt:lpstr>2019</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Viel</dc:creator>
  <cp:lastModifiedBy>Utente GEA</cp:lastModifiedBy>
  <cp:lastPrinted>2017-08-02T08:30:29Z</cp:lastPrinted>
  <dcterms:created xsi:type="dcterms:W3CDTF">2014-07-08T08:03:01Z</dcterms:created>
  <dcterms:modified xsi:type="dcterms:W3CDTF">2020-07-21T06:35:51Z</dcterms:modified>
</cp:coreProperties>
</file>